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WVTA\Event Results\"/>
    </mc:Choice>
  </mc:AlternateContent>
  <xr:revisionPtr revIDLastSave="0" documentId="8_{2069A4A7-F728-4B9B-822A-CB688EA1C4F7}" xr6:coauthVersionLast="47" xr6:coauthVersionMax="47" xr10:uidLastSave="{00000000-0000-0000-0000-000000000000}"/>
  <bookViews>
    <workbookView xWindow="29820" yWindow="195" windowWidth="25275" windowHeight="14940" tabRatio="884" xr2:uid="{CF9F308E-FF07-4C69-BF37-34BD28A0D436}"/>
  </bookViews>
  <sheets>
    <sheet name="2021 Series Points" sheetId="6" r:id="rId1"/>
    <sheet name="San Ysidro Rnd 1" sheetId="1" r:id="rId2"/>
    <sheet name="San Ysidro Rnd 2" sheetId="23" r:id="rId3"/>
    <sheet name="Turkey Rock Rnd 3" sheetId="3" r:id="rId4"/>
    <sheet name="Turkey Rock Rnd 4" sheetId="24" r:id="rId5"/>
    <sheet name="Tucker Ranch Rnd 5" sheetId="16" r:id="rId6"/>
    <sheet name="Tucker Ranch Rnd 6" sheetId="25" r:id="rId7"/>
    <sheet name="Medicine Bow Rnds 7-8" sheetId="26" r:id="rId8"/>
    <sheet name="Lake Fork Rnd 9" sheetId="15" r:id="rId9"/>
    <sheet name="Lake Fork Rnd 10" sheetId="27" r:id="rId10"/>
    <sheet name="Mosteller Rnds 11-12" sheetId="20" r:id="rId11"/>
    <sheet name="Roswell Rnd 13" sheetId="21" r:id="rId12"/>
    <sheet name="Roswell Rnd 14" sheetId="28" r:id="rId13"/>
  </sheets>
  <definedNames>
    <definedName name="_xlnm.Print_Area" localSheetId="0">'2021 Series Points'!$A$1:$V$124</definedName>
    <definedName name="_xlnm.Print_Area" localSheetId="9">'Lake Fork Rnd 10'!$A$1:$P$143</definedName>
    <definedName name="_xlnm.Print_Area" localSheetId="8">'Lake Fork Rnd 9'!$A$1:$Q$144</definedName>
    <definedName name="_xlnm.Print_Area" localSheetId="7">'Medicine Bow Rnds 7-8'!$A$1:$H$19</definedName>
    <definedName name="_xlnm.Print_Area" localSheetId="10">'Mosteller Rnds 11-12'!$A$1:$H$42</definedName>
    <definedName name="_xlnm.Print_Area" localSheetId="11">'Roswell Rnd 13'!$A$1:$Q$107</definedName>
    <definedName name="_xlnm.Print_Area" localSheetId="12">'Roswell Rnd 14'!$A$1:$Q$108</definedName>
    <definedName name="_xlnm.Print_Area" localSheetId="1">'San Ysidro Rnd 1'!$A$1:$Q$148</definedName>
    <definedName name="_xlnm.Print_Area" localSheetId="2">'San Ysidro Rnd 2'!$A$1:$Q$183</definedName>
    <definedName name="_xlnm.Print_Area" localSheetId="5">'Tucker Ranch Rnd 5'!$A$1:$Q$91</definedName>
    <definedName name="_xlnm.Print_Area" localSheetId="6">'Tucker Ranch Rnd 6'!$A$1:$Q$99</definedName>
    <definedName name="_xlnm.Print_Area" localSheetId="3">'Turkey Rock Rnd 3'!$A$1:$Q$120</definedName>
    <definedName name="_xlnm.Print_Area" localSheetId="4">'Turkey Rock Rnd 4'!$A$1:$Q$140</definedName>
    <definedName name="_xlnm.Print_Titles" localSheetId="0">'2021 Series Points'!$1:$3</definedName>
    <definedName name="_xlnm.Print_Titles" localSheetId="9">'Lake Fork Rnd 10'!$1:$3</definedName>
    <definedName name="_xlnm.Print_Titles" localSheetId="8">'Lake Fork Rnd 9'!$1:$3</definedName>
    <definedName name="_xlnm.Print_Titles" localSheetId="7">'Medicine Bow Rnds 7-8'!$1:$3</definedName>
    <definedName name="_xlnm.Print_Titles" localSheetId="10">'Mosteller Rnds 11-12'!$1:$3</definedName>
    <definedName name="_xlnm.Print_Titles" localSheetId="11">'Roswell Rnd 13'!$1:$3</definedName>
    <definedName name="_xlnm.Print_Titles" localSheetId="12">'Roswell Rnd 14'!$1:$3</definedName>
    <definedName name="_xlnm.Print_Titles" localSheetId="1">'San Ysidro Rnd 1'!$1:$3</definedName>
    <definedName name="_xlnm.Print_Titles" localSheetId="2">'San Ysidro Rnd 2'!$1:$3</definedName>
    <definedName name="_xlnm.Print_Titles" localSheetId="5">'Tucker Ranch Rnd 5'!$1:$3</definedName>
    <definedName name="_xlnm.Print_Titles" localSheetId="6">'Tucker Ranch Rnd 6'!$1:$3</definedName>
    <definedName name="_xlnm.Print_Titles" localSheetId="3">'Turkey Rock Rnd 3'!$1:$3</definedName>
    <definedName name="_xlnm.Print_Titles" localSheetId="4">'Turkey Rock Rnd 4'!$1:$3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6" l="1"/>
  <c r="S17" i="6"/>
  <c r="R17" i="6"/>
  <c r="V97" i="6"/>
  <c r="S97" i="6"/>
  <c r="R97" i="6"/>
  <c r="V93" i="6"/>
  <c r="S93" i="6"/>
  <c r="R93" i="6"/>
  <c r="V109" i="6"/>
  <c r="S109" i="6"/>
  <c r="R109" i="6"/>
  <c r="C110" i="28"/>
  <c r="N91" i="28"/>
  <c r="N90" i="28"/>
  <c r="P89" i="28"/>
  <c r="O89" i="28"/>
  <c r="N89" i="28"/>
  <c r="N51" i="28"/>
  <c r="N50" i="28"/>
  <c r="P49" i="28"/>
  <c r="O49" i="28"/>
  <c r="N49" i="28"/>
  <c r="N27" i="28"/>
  <c r="N26" i="28"/>
  <c r="P25" i="28"/>
  <c r="O25" i="28"/>
  <c r="N25" i="28"/>
  <c r="F54" i="20"/>
  <c r="C147" i="27"/>
  <c r="F23" i="26"/>
  <c r="S121" i="6"/>
  <c r="S119" i="6"/>
  <c r="S117" i="6"/>
  <c r="S115" i="6"/>
  <c r="S113" i="6"/>
  <c r="S111" i="6"/>
  <c r="S107" i="6"/>
  <c r="S105" i="6"/>
  <c r="S103" i="6"/>
  <c r="S101" i="6"/>
  <c r="S99" i="6"/>
  <c r="S95" i="6"/>
  <c r="S91" i="6"/>
  <c r="S89" i="6"/>
  <c r="S87" i="6"/>
  <c r="S85" i="6"/>
  <c r="S83" i="6"/>
  <c r="S81" i="6"/>
  <c r="S79" i="6"/>
  <c r="S77" i="6"/>
  <c r="S75" i="6"/>
  <c r="S73" i="6"/>
  <c r="S71" i="6"/>
  <c r="S69" i="6"/>
  <c r="S67" i="6"/>
  <c r="S65" i="6"/>
  <c r="S63" i="6"/>
  <c r="S61" i="6"/>
  <c r="S59" i="6"/>
  <c r="S57" i="6"/>
  <c r="S55" i="6"/>
  <c r="S53" i="6"/>
  <c r="S51" i="6"/>
  <c r="S49" i="6"/>
  <c r="S47" i="6"/>
  <c r="S45" i="6"/>
  <c r="S43" i="6"/>
  <c r="S41" i="6"/>
  <c r="S39" i="6"/>
  <c r="S37" i="6"/>
  <c r="S35" i="6"/>
  <c r="S33" i="6"/>
  <c r="S31" i="6"/>
  <c r="S29" i="6"/>
  <c r="S27" i="6"/>
  <c r="S25" i="6"/>
  <c r="S23" i="6"/>
  <c r="S21" i="6"/>
  <c r="S19" i="6"/>
  <c r="S15" i="6"/>
  <c r="S13" i="6"/>
  <c r="S11" i="6"/>
  <c r="S9" i="6"/>
  <c r="S7" i="6"/>
  <c r="S5" i="6"/>
  <c r="O73" i="28"/>
  <c r="N107" i="28"/>
  <c r="N106" i="28"/>
  <c r="P105" i="28"/>
  <c r="O105" i="28"/>
  <c r="N105" i="28"/>
  <c r="N103" i="28"/>
  <c r="N102" i="28"/>
  <c r="P101" i="28"/>
  <c r="O101" i="28"/>
  <c r="N101" i="28"/>
  <c r="N99" i="28"/>
  <c r="N98" i="28"/>
  <c r="P97" i="28"/>
  <c r="O97" i="28"/>
  <c r="N97" i="28"/>
  <c r="N95" i="28"/>
  <c r="N94" i="28"/>
  <c r="P93" i="28"/>
  <c r="O93" i="28"/>
  <c r="N93" i="28"/>
  <c r="N87" i="28"/>
  <c r="N86" i="28"/>
  <c r="P85" i="28"/>
  <c r="O85" i="28"/>
  <c r="N85" i="28"/>
  <c r="N83" i="28"/>
  <c r="N82" i="28"/>
  <c r="P81" i="28"/>
  <c r="O81" i="28"/>
  <c r="N81" i="28"/>
  <c r="N79" i="28"/>
  <c r="N78" i="28"/>
  <c r="P77" i="28"/>
  <c r="O77" i="28"/>
  <c r="N77" i="28"/>
  <c r="N75" i="28"/>
  <c r="N74" i="28"/>
  <c r="P73" i="28"/>
  <c r="N73" i="28"/>
  <c r="N71" i="28"/>
  <c r="N70" i="28"/>
  <c r="P69" i="28"/>
  <c r="O69" i="28"/>
  <c r="N69" i="28"/>
  <c r="N67" i="28"/>
  <c r="N66" i="28"/>
  <c r="P65" i="28"/>
  <c r="O65" i="28"/>
  <c r="N65" i="28"/>
  <c r="N63" i="28"/>
  <c r="N62" i="28"/>
  <c r="P61" i="28"/>
  <c r="O61" i="28"/>
  <c r="N61" i="28"/>
  <c r="N59" i="28"/>
  <c r="N58" i="28"/>
  <c r="P57" i="28"/>
  <c r="O57" i="28"/>
  <c r="N57" i="28"/>
  <c r="N55" i="28"/>
  <c r="N54" i="28"/>
  <c r="P53" i="28"/>
  <c r="O53" i="28"/>
  <c r="N53" i="28"/>
  <c r="N47" i="28"/>
  <c r="N46" i="28"/>
  <c r="P45" i="28"/>
  <c r="O45" i="28"/>
  <c r="N45" i="28"/>
  <c r="N43" i="28"/>
  <c r="N42" i="28"/>
  <c r="P41" i="28"/>
  <c r="O41" i="28"/>
  <c r="N41" i="28"/>
  <c r="N39" i="28"/>
  <c r="N38" i="28"/>
  <c r="P37" i="28"/>
  <c r="O37" i="28"/>
  <c r="N37" i="28"/>
  <c r="N35" i="28"/>
  <c r="N34" i="28"/>
  <c r="P33" i="28"/>
  <c r="O33" i="28"/>
  <c r="N33" i="28"/>
  <c r="N31" i="28"/>
  <c r="N30" i="28"/>
  <c r="P29" i="28"/>
  <c r="O29" i="28"/>
  <c r="N29" i="28"/>
  <c r="N23" i="28"/>
  <c r="N22" i="28"/>
  <c r="P21" i="28"/>
  <c r="O21" i="28"/>
  <c r="N21" i="28"/>
  <c r="N19" i="28"/>
  <c r="N18" i="28"/>
  <c r="P17" i="28"/>
  <c r="O17" i="28"/>
  <c r="N17" i="28"/>
  <c r="N15" i="28"/>
  <c r="N14" i="28"/>
  <c r="P13" i="28"/>
  <c r="O13" i="28"/>
  <c r="N13" i="28"/>
  <c r="N11" i="28"/>
  <c r="N10" i="28"/>
  <c r="P9" i="28"/>
  <c r="O9" i="28"/>
  <c r="N9" i="28"/>
  <c r="N7" i="28"/>
  <c r="N6" i="28"/>
  <c r="P5" i="28"/>
  <c r="O5" i="28"/>
  <c r="N5" i="28"/>
  <c r="N87" i="21"/>
  <c r="N86" i="21"/>
  <c r="P85" i="21"/>
  <c r="O85" i="21"/>
  <c r="N85" i="21"/>
  <c r="N79" i="21"/>
  <c r="N78" i="21"/>
  <c r="P77" i="21"/>
  <c r="O77" i="21"/>
  <c r="N77" i="21"/>
  <c r="N71" i="21"/>
  <c r="N70" i="21"/>
  <c r="P69" i="21"/>
  <c r="O69" i="21"/>
  <c r="N69" i="21"/>
  <c r="N55" i="21"/>
  <c r="N54" i="21"/>
  <c r="P53" i="21"/>
  <c r="O53" i="21"/>
  <c r="N53" i="21"/>
  <c r="N39" i="21"/>
  <c r="N38" i="21"/>
  <c r="P37" i="21"/>
  <c r="O37" i="21"/>
  <c r="N37" i="21"/>
  <c r="N35" i="21"/>
  <c r="N34" i="21"/>
  <c r="P33" i="21"/>
  <c r="O33" i="21"/>
  <c r="N33" i="21"/>
  <c r="N7" i="21"/>
  <c r="N6" i="21"/>
  <c r="P5" i="21"/>
  <c r="O5" i="21"/>
  <c r="N5" i="21"/>
  <c r="V57" i="6"/>
  <c r="R57" i="6"/>
  <c r="V25" i="6"/>
  <c r="R25" i="6"/>
  <c r="V9" i="6"/>
  <c r="R9" i="6"/>
  <c r="V59" i="6"/>
  <c r="R59" i="6"/>
  <c r="V19" i="6"/>
  <c r="R19" i="6"/>
  <c r="V31" i="6"/>
  <c r="R31" i="6"/>
  <c r="V91" i="6"/>
  <c r="R91" i="6"/>
  <c r="C165" i="15"/>
  <c r="C163" i="15"/>
  <c r="O105" i="27"/>
  <c r="N105" i="27"/>
  <c r="M111" i="27"/>
  <c r="M110" i="27"/>
  <c r="O109" i="27"/>
  <c r="N109" i="27"/>
  <c r="M109" i="27"/>
  <c r="M91" i="27"/>
  <c r="M90" i="27"/>
  <c r="O89" i="27"/>
  <c r="N89" i="27"/>
  <c r="M89" i="27"/>
  <c r="M103" i="27"/>
  <c r="M102" i="27"/>
  <c r="O101" i="27"/>
  <c r="N101" i="27"/>
  <c r="M101" i="27"/>
  <c r="C116" i="21" l="1"/>
  <c r="C118" i="21" s="1"/>
  <c r="M143" i="27"/>
  <c r="M142" i="27"/>
  <c r="O141" i="27"/>
  <c r="N141" i="27"/>
  <c r="M141" i="27"/>
  <c r="M139" i="27"/>
  <c r="M138" i="27"/>
  <c r="O137" i="27"/>
  <c r="N137" i="27"/>
  <c r="M137" i="27"/>
  <c r="M127" i="27"/>
  <c r="M126" i="27"/>
  <c r="O125" i="27"/>
  <c r="N125" i="27"/>
  <c r="M125" i="27"/>
  <c r="M135" i="27"/>
  <c r="M134" i="27"/>
  <c r="O133" i="27"/>
  <c r="N133" i="27"/>
  <c r="M133" i="27"/>
  <c r="M131" i="27"/>
  <c r="M130" i="27"/>
  <c r="O129" i="27"/>
  <c r="N129" i="27"/>
  <c r="M129" i="27"/>
  <c r="M123" i="27"/>
  <c r="M122" i="27"/>
  <c r="O121" i="27"/>
  <c r="N121" i="27"/>
  <c r="M121" i="27"/>
  <c r="M119" i="27"/>
  <c r="M118" i="27"/>
  <c r="O117" i="27"/>
  <c r="N117" i="27"/>
  <c r="M117" i="27"/>
  <c r="M115" i="27"/>
  <c r="M114" i="27"/>
  <c r="O113" i="27"/>
  <c r="N113" i="27"/>
  <c r="M113" i="27"/>
  <c r="M107" i="27"/>
  <c r="M106" i="27"/>
  <c r="M105" i="27"/>
  <c r="M99" i="27"/>
  <c r="M98" i="27"/>
  <c r="O97" i="27"/>
  <c r="N97" i="27"/>
  <c r="M97" i="27"/>
  <c r="M95" i="27"/>
  <c r="M94" i="27"/>
  <c r="O93" i="27"/>
  <c r="N93" i="27"/>
  <c r="M93" i="27"/>
  <c r="M87" i="27"/>
  <c r="M86" i="27"/>
  <c r="O85" i="27"/>
  <c r="N85" i="27"/>
  <c r="M85" i="27"/>
  <c r="M83" i="27"/>
  <c r="M82" i="27"/>
  <c r="O81" i="27"/>
  <c r="N81" i="27"/>
  <c r="M81" i="27"/>
  <c r="M79" i="27"/>
  <c r="M78" i="27"/>
  <c r="O77" i="27"/>
  <c r="N77" i="27"/>
  <c r="M77" i="27"/>
  <c r="M75" i="27"/>
  <c r="M74" i="27"/>
  <c r="O73" i="27"/>
  <c r="N73" i="27"/>
  <c r="M73" i="27"/>
  <c r="M71" i="27"/>
  <c r="M70" i="27"/>
  <c r="O69" i="27"/>
  <c r="N69" i="27"/>
  <c r="M69" i="27"/>
  <c r="M67" i="27"/>
  <c r="M66" i="27"/>
  <c r="O65" i="27"/>
  <c r="N65" i="27"/>
  <c r="M65" i="27"/>
  <c r="M63" i="27"/>
  <c r="M62" i="27"/>
  <c r="O61" i="27"/>
  <c r="N61" i="27"/>
  <c r="M61" i="27"/>
  <c r="M59" i="27"/>
  <c r="M58" i="27"/>
  <c r="O57" i="27"/>
  <c r="N57" i="27"/>
  <c r="M57" i="27"/>
  <c r="M55" i="27"/>
  <c r="M54" i="27"/>
  <c r="O53" i="27"/>
  <c r="N53" i="27"/>
  <c r="M53" i="27"/>
  <c r="M51" i="27"/>
  <c r="M50" i="27"/>
  <c r="O49" i="27"/>
  <c r="N49" i="27"/>
  <c r="M49" i="27"/>
  <c r="M47" i="27"/>
  <c r="M46" i="27"/>
  <c r="O45" i="27"/>
  <c r="N45" i="27"/>
  <c r="M45" i="27"/>
  <c r="M43" i="27"/>
  <c r="M42" i="27"/>
  <c r="O41" i="27"/>
  <c r="N41" i="27"/>
  <c r="M41" i="27"/>
  <c r="M39" i="27"/>
  <c r="M38" i="27"/>
  <c r="O37" i="27"/>
  <c r="N37" i="27"/>
  <c r="M37" i="27"/>
  <c r="M35" i="27"/>
  <c r="M34" i="27"/>
  <c r="O33" i="27"/>
  <c r="N33" i="27"/>
  <c r="M33" i="27"/>
  <c r="M31" i="27"/>
  <c r="M30" i="27"/>
  <c r="O29" i="27"/>
  <c r="N29" i="27"/>
  <c r="M29" i="27"/>
  <c r="M27" i="27"/>
  <c r="M26" i="27"/>
  <c r="O25" i="27"/>
  <c r="N25" i="27"/>
  <c r="M25" i="27"/>
  <c r="M23" i="27"/>
  <c r="M22" i="27"/>
  <c r="O21" i="27"/>
  <c r="N21" i="27"/>
  <c r="M21" i="27"/>
  <c r="M19" i="27"/>
  <c r="M18" i="27"/>
  <c r="O17" i="27"/>
  <c r="N17" i="27"/>
  <c r="M17" i="27"/>
  <c r="M15" i="27"/>
  <c r="M14" i="27"/>
  <c r="O13" i="27"/>
  <c r="N13" i="27"/>
  <c r="M13" i="27"/>
  <c r="M11" i="27"/>
  <c r="M10" i="27"/>
  <c r="O9" i="27"/>
  <c r="N9" i="27"/>
  <c r="M9" i="27"/>
  <c r="M7" i="27"/>
  <c r="M6" i="27"/>
  <c r="O5" i="27"/>
  <c r="N5" i="27"/>
  <c r="M5" i="27"/>
  <c r="N143" i="15"/>
  <c r="N139" i="15"/>
  <c r="N135" i="15"/>
  <c r="N131" i="15"/>
  <c r="N127" i="15"/>
  <c r="N123" i="15"/>
  <c r="N142" i="15"/>
  <c r="P141" i="15"/>
  <c r="O141" i="15"/>
  <c r="N141" i="15"/>
  <c r="N138" i="15"/>
  <c r="P137" i="15"/>
  <c r="O137" i="15"/>
  <c r="N137" i="15"/>
  <c r="N134" i="15"/>
  <c r="P133" i="15"/>
  <c r="O133" i="15"/>
  <c r="N133" i="15"/>
  <c r="N130" i="15"/>
  <c r="P129" i="15"/>
  <c r="O129" i="15"/>
  <c r="N129" i="15"/>
  <c r="N126" i="15"/>
  <c r="P125" i="15"/>
  <c r="O125" i="15"/>
  <c r="N125" i="15"/>
  <c r="P121" i="15"/>
  <c r="N115" i="15"/>
  <c r="N114" i="15"/>
  <c r="P113" i="15"/>
  <c r="O113" i="15"/>
  <c r="N113" i="15"/>
  <c r="N119" i="15"/>
  <c r="N118" i="15"/>
  <c r="P117" i="15"/>
  <c r="O117" i="15"/>
  <c r="N117" i="15"/>
  <c r="N101" i="15"/>
  <c r="N99" i="15"/>
  <c r="N98" i="15"/>
  <c r="P97" i="15"/>
  <c r="O97" i="15"/>
  <c r="N97" i="15"/>
  <c r="P65" i="15"/>
  <c r="P61" i="15"/>
  <c r="P57" i="15"/>
  <c r="N83" i="15"/>
  <c r="N82" i="15"/>
  <c r="P81" i="15"/>
  <c r="O81" i="15"/>
  <c r="N81" i="15"/>
  <c r="N79" i="15"/>
  <c r="N78" i="15"/>
  <c r="P77" i="15"/>
  <c r="O77" i="15"/>
  <c r="N77" i="15"/>
  <c r="N75" i="15"/>
  <c r="N74" i="15"/>
  <c r="P73" i="15"/>
  <c r="O73" i="15"/>
  <c r="N73" i="15"/>
  <c r="N71" i="15"/>
  <c r="N70" i="15"/>
  <c r="P69" i="15"/>
  <c r="O69" i="15"/>
  <c r="N69" i="15"/>
  <c r="N67" i="15"/>
  <c r="N66" i="15"/>
  <c r="O65" i="15"/>
  <c r="N65" i="15"/>
  <c r="N63" i="15"/>
  <c r="N62" i="15"/>
  <c r="O61" i="15"/>
  <c r="N61" i="15"/>
  <c r="P5" i="15"/>
  <c r="N35" i="15"/>
  <c r="N34" i="15"/>
  <c r="P33" i="15"/>
  <c r="O33" i="15"/>
  <c r="N33" i="15"/>
  <c r="P9" i="25"/>
  <c r="O9" i="25"/>
  <c r="N103" i="25"/>
  <c r="N102" i="25"/>
  <c r="P101" i="25"/>
  <c r="O101" i="25"/>
  <c r="N101" i="25"/>
  <c r="N95" i="25"/>
  <c r="N94" i="25"/>
  <c r="P93" i="25"/>
  <c r="O93" i="25"/>
  <c r="N93" i="25"/>
  <c r="N79" i="25"/>
  <c r="N78" i="25"/>
  <c r="P77" i="25"/>
  <c r="O77" i="25"/>
  <c r="N77" i="25"/>
  <c r="N59" i="25"/>
  <c r="N58" i="25"/>
  <c r="P57" i="25"/>
  <c r="O57" i="25"/>
  <c r="N57" i="25"/>
  <c r="N55" i="25"/>
  <c r="N54" i="25"/>
  <c r="P53" i="25"/>
  <c r="O53" i="25"/>
  <c r="N53" i="25"/>
  <c r="N51" i="25"/>
  <c r="N50" i="25"/>
  <c r="P49" i="25"/>
  <c r="O49" i="25"/>
  <c r="N49" i="25"/>
  <c r="N27" i="25"/>
  <c r="N26" i="25"/>
  <c r="P25" i="25"/>
  <c r="O25" i="25"/>
  <c r="N25" i="25"/>
  <c r="N9" i="25"/>
  <c r="N10" i="25"/>
  <c r="N15" i="25"/>
  <c r="P25" i="16"/>
  <c r="N99" i="25"/>
  <c r="N98" i="25"/>
  <c r="P97" i="25"/>
  <c r="O97" i="25"/>
  <c r="N97" i="25"/>
  <c r="N91" i="25"/>
  <c r="N90" i="25"/>
  <c r="P89" i="25"/>
  <c r="O89" i="25"/>
  <c r="N89" i="25"/>
  <c r="N87" i="25"/>
  <c r="N86" i="25"/>
  <c r="P85" i="25"/>
  <c r="O85" i="25"/>
  <c r="N85" i="25"/>
  <c r="N83" i="25"/>
  <c r="N82" i="25"/>
  <c r="P81" i="25"/>
  <c r="O81" i="25"/>
  <c r="N81" i="25"/>
  <c r="N75" i="25"/>
  <c r="N74" i="25"/>
  <c r="P73" i="25"/>
  <c r="O73" i="25"/>
  <c r="N73" i="25"/>
  <c r="N71" i="25"/>
  <c r="N70" i="25"/>
  <c r="P69" i="25"/>
  <c r="O69" i="25"/>
  <c r="N69" i="25"/>
  <c r="N67" i="25"/>
  <c r="N66" i="25"/>
  <c r="P65" i="25"/>
  <c r="O65" i="25"/>
  <c r="N65" i="25"/>
  <c r="N63" i="25"/>
  <c r="N62" i="25"/>
  <c r="P61" i="25"/>
  <c r="O61" i="25"/>
  <c r="N61" i="25"/>
  <c r="N47" i="25"/>
  <c r="N46" i="25"/>
  <c r="P45" i="25"/>
  <c r="O45" i="25"/>
  <c r="N45" i="25"/>
  <c r="N43" i="25"/>
  <c r="N42" i="25"/>
  <c r="P41" i="25"/>
  <c r="O41" i="25"/>
  <c r="N41" i="25"/>
  <c r="N39" i="25"/>
  <c r="N38" i="25"/>
  <c r="P37" i="25"/>
  <c r="O37" i="25"/>
  <c r="N37" i="25"/>
  <c r="N35" i="25"/>
  <c r="N34" i="25"/>
  <c r="P33" i="25"/>
  <c r="O33" i="25"/>
  <c r="N33" i="25"/>
  <c r="N31" i="25"/>
  <c r="N30" i="25"/>
  <c r="P29" i="25"/>
  <c r="O29" i="25"/>
  <c r="N29" i="25"/>
  <c r="N23" i="25"/>
  <c r="N22" i="25"/>
  <c r="P21" i="25"/>
  <c r="O21" i="25"/>
  <c r="N21" i="25"/>
  <c r="N19" i="25"/>
  <c r="N18" i="25"/>
  <c r="P17" i="25"/>
  <c r="O17" i="25"/>
  <c r="N17" i="25"/>
  <c r="N11" i="25"/>
  <c r="N14" i="25"/>
  <c r="P13" i="25"/>
  <c r="O13" i="25"/>
  <c r="N13" i="25"/>
  <c r="N7" i="25"/>
  <c r="N6" i="25"/>
  <c r="P5" i="25"/>
  <c r="O5" i="25"/>
  <c r="C107" i="25" s="1"/>
  <c r="N5" i="25"/>
  <c r="N91" i="16"/>
  <c r="N90" i="16"/>
  <c r="P89" i="16"/>
  <c r="O89" i="16"/>
  <c r="N89" i="16"/>
  <c r="N87" i="16"/>
  <c r="N86" i="16"/>
  <c r="P85" i="16"/>
  <c r="O85" i="16"/>
  <c r="N85" i="16"/>
  <c r="N83" i="16"/>
  <c r="N82" i="16"/>
  <c r="P81" i="16"/>
  <c r="O81" i="16"/>
  <c r="N81" i="16"/>
  <c r="N75" i="16"/>
  <c r="N74" i="16"/>
  <c r="P73" i="16"/>
  <c r="O73" i="16"/>
  <c r="N73" i="16"/>
  <c r="N27" i="16"/>
  <c r="N26" i="16"/>
  <c r="O25" i="16"/>
  <c r="C95" i="16" s="1"/>
  <c r="N25" i="16"/>
  <c r="N7" i="16"/>
  <c r="N6" i="16"/>
  <c r="P5" i="16"/>
  <c r="O5" i="16"/>
  <c r="N5" i="16"/>
  <c r="V75" i="6"/>
  <c r="R75" i="6"/>
  <c r="V73" i="6"/>
  <c r="R73" i="6"/>
  <c r="V113" i="6"/>
  <c r="R113" i="6"/>
  <c r="V103" i="6"/>
  <c r="R103" i="6"/>
  <c r="R83" i="6"/>
  <c r="V83" i="6"/>
  <c r="V121" i="6"/>
  <c r="R121" i="6"/>
  <c r="V39" i="6"/>
  <c r="R39" i="6"/>
  <c r="V89" i="6"/>
  <c r="R89" i="6"/>
  <c r="V63" i="6"/>
  <c r="R63" i="6"/>
  <c r="V65" i="6"/>
  <c r="R65" i="6"/>
  <c r="V81" i="6"/>
  <c r="R81" i="6"/>
  <c r="V29" i="6"/>
  <c r="R29" i="6"/>
  <c r="C141" i="3"/>
  <c r="C135" i="3"/>
  <c r="C142" i="24"/>
  <c r="C130" i="3" s="1"/>
  <c r="C132" i="3" s="1"/>
  <c r="N138" i="24"/>
  <c r="N131" i="24"/>
  <c r="N130" i="24"/>
  <c r="P129" i="24"/>
  <c r="O129" i="24"/>
  <c r="N129" i="24"/>
  <c r="N135" i="24"/>
  <c r="N134" i="24"/>
  <c r="P133" i="24"/>
  <c r="O133" i="24"/>
  <c r="N133" i="24"/>
  <c r="N115" i="24"/>
  <c r="N114" i="24"/>
  <c r="P113" i="24"/>
  <c r="O113" i="24"/>
  <c r="N113" i="24"/>
  <c r="N103" i="24"/>
  <c r="N102" i="24"/>
  <c r="P101" i="24"/>
  <c r="O101" i="24"/>
  <c r="N101" i="24"/>
  <c r="N86" i="24"/>
  <c r="N87" i="24"/>
  <c r="P85" i="24"/>
  <c r="O85" i="24"/>
  <c r="N85" i="24"/>
  <c r="N27" i="24"/>
  <c r="N26" i="24"/>
  <c r="P25" i="24"/>
  <c r="O25" i="24"/>
  <c r="N25" i="24"/>
  <c r="N10" i="24"/>
  <c r="N5" i="24"/>
  <c r="N139" i="24"/>
  <c r="P137" i="24"/>
  <c r="O137" i="24"/>
  <c r="N137" i="24"/>
  <c r="N127" i="24"/>
  <c r="N126" i="24"/>
  <c r="P125" i="24"/>
  <c r="O125" i="24"/>
  <c r="N125" i="24"/>
  <c r="N123" i="24"/>
  <c r="N122" i="24"/>
  <c r="P121" i="24"/>
  <c r="O121" i="24"/>
  <c r="N121" i="24"/>
  <c r="N119" i="24"/>
  <c r="N118" i="24"/>
  <c r="P117" i="24"/>
  <c r="O117" i="24"/>
  <c r="N117" i="24"/>
  <c r="N111" i="24"/>
  <c r="N110" i="24"/>
  <c r="P109" i="24"/>
  <c r="O109" i="24"/>
  <c r="N109" i="24"/>
  <c r="N107" i="24"/>
  <c r="N106" i="24"/>
  <c r="P105" i="24"/>
  <c r="O105" i="24"/>
  <c r="N105" i="24"/>
  <c r="N99" i="24"/>
  <c r="N98" i="24"/>
  <c r="P97" i="24"/>
  <c r="O97" i="24"/>
  <c r="N97" i="24"/>
  <c r="N95" i="24"/>
  <c r="N94" i="24"/>
  <c r="P93" i="24"/>
  <c r="O93" i="24"/>
  <c r="N93" i="24"/>
  <c r="N91" i="24"/>
  <c r="N90" i="24"/>
  <c r="P89" i="24"/>
  <c r="O89" i="24"/>
  <c r="N89" i="24"/>
  <c r="N83" i="24"/>
  <c r="N82" i="24"/>
  <c r="P81" i="24"/>
  <c r="O81" i="24"/>
  <c r="N81" i="24"/>
  <c r="N79" i="24"/>
  <c r="N78" i="24"/>
  <c r="P77" i="24"/>
  <c r="O77" i="24"/>
  <c r="N77" i="24"/>
  <c r="N75" i="24"/>
  <c r="N74" i="24"/>
  <c r="P73" i="24"/>
  <c r="O73" i="24"/>
  <c r="N73" i="24"/>
  <c r="N71" i="24"/>
  <c r="N70" i="24"/>
  <c r="P69" i="24"/>
  <c r="O69" i="24"/>
  <c r="N69" i="24"/>
  <c r="N67" i="24"/>
  <c r="N66" i="24"/>
  <c r="P65" i="24"/>
  <c r="O65" i="24"/>
  <c r="N65" i="24"/>
  <c r="N63" i="24"/>
  <c r="N62" i="24"/>
  <c r="P61" i="24"/>
  <c r="O61" i="24"/>
  <c r="N61" i="24"/>
  <c r="N59" i="24"/>
  <c r="N58" i="24"/>
  <c r="P57" i="24"/>
  <c r="O57" i="24"/>
  <c r="N57" i="24"/>
  <c r="N55" i="24"/>
  <c r="N54" i="24"/>
  <c r="P53" i="24"/>
  <c r="O53" i="24"/>
  <c r="N53" i="24"/>
  <c r="N51" i="24"/>
  <c r="N50" i="24"/>
  <c r="P49" i="24"/>
  <c r="O49" i="24"/>
  <c r="N49" i="24"/>
  <c r="N47" i="24"/>
  <c r="N46" i="24"/>
  <c r="P45" i="24"/>
  <c r="O45" i="24"/>
  <c r="N45" i="24"/>
  <c r="N43" i="24"/>
  <c r="N42" i="24"/>
  <c r="P41" i="24"/>
  <c r="O41" i="24"/>
  <c r="N41" i="24"/>
  <c r="N39" i="24"/>
  <c r="N38" i="24"/>
  <c r="P37" i="24"/>
  <c r="O37" i="24"/>
  <c r="N37" i="24"/>
  <c r="N35" i="24"/>
  <c r="N34" i="24"/>
  <c r="P33" i="24"/>
  <c r="O33" i="24"/>
  <c r="N33" i="24"/>
  <c r="N31" i="24"/>
  <c r="N30" i="24"/>
  <c r="P29" i="24"/>
  <c r="O29" i="24"/>
  <c r="N29" i="24"/>
  <c r="N23" i="24"/>
  <c r="N22" i="24"/>
  <c r="P21" i="24"/>
  <c r="O21" i="24"/>
  <c r="N21" i="24"/>
  <c r="N19" i="24"/>
  <c r="N18" i="24"/>
  <c r="P17" i="24"/>
  <c r="O17" i="24"/>
  <c r="N17" i="24"/>
  <c r="N15" i="24"/>
  <c r="N14" i="24"/>
  <c r="P13" i="24"/>
  <c r="O13" i="24"/>
  <c r="N13" i="24"/>
  <c r="N11" i="24"/>
  <c r="P9" i="24"/>
  <c r="O9" i="24"/>
  <c r="N9" i="24"/>
  <c r="N7" i="24"/>
  <c r="N6" i="24"/>
  <c r="P5" i="24"/>
  <c r="O5" i="24"/>
  <c r="C122" i="3"/>
  <c r="C126" i="3" s="1"/>
  <c r="C128" i="3" s="1"/>
  <c r="N107" i="3"/>
  <c r="N106" i="3"/>
  <c r="P105" i="3"/>
  <c r="O105" i="3"/>
  <c r="N105" i="3"/>
  <c r="N111" i="3"/>
  <c r="N110" i="3"/>
  <c r="P109" i="3"/>
  <c r="O109" i="3"/>
  <c r="N109" i="3"/>
  <c r="N115" i="3"/>
  <c r="N114" i="3"/>
  <c r="P113" i="3"/>
  <c r="O113" i="3"/>
  <c r="N113" i="3"/>
  <c r="N99" i="3"/>
  <c r="N98" i="3"/>
  <c r="P97" i="3"/>
  <c r="O97" i="3"/>
  <c r="N97" i="3"/>
  <c r="N95" i="3"/>
  <c r="N94" i="3"/>
  <c r="P93" i="3"/>
  <c r="O93" i="3"/>
  <c r="N93" i="3"/>
  <c r="P77" i="3"/>
  <c r="O77" i="3"/>
  <c r="N77" i="3"/>
  <c r="N83" i="3"/>
  <c r="N82" i="3"/>
  <c r="P81" i="3"/>
  <c r="O81" i="3"/>
  <c r="N81" i="3"/>
  <c r="N87" i="3"/>
  <c r="N86" i="3"/>
  <c r="P85" i="3"/>
  <c r="O85" i="3"/>
  <c r="N85" i="3"/>
  <c r="O73" i="3"/>
  <c r="O69" i="3"/>
  <c r="O65" i="3"/>
  <c r="O61" i="3"/>
  <c r="O57" i="3"/>
  <c r="O53" i="3"/>
  <c r="N71" i="3"/>
  <c r="N70" i="3"/>
  <c r="P69" i="3"/>
  <c r="N69" i="3"/>
  <c r="N63" i="3"/>
  <c r="N62" i="3"/>
  <c r="P61" i="3"/>
  <c r="N61" i="3"/>
  <c r="N67" i="3"/>
  <c r="N66" i="3"/>
  <c r="P65" i="3"/>
  <c r="N65" i="3"/>
  <c r="O49" i="3"/>
  <c r="N51" i="3"/>
  <c r="N50" i="3"/>
  <c r="P49" i="3"/>
  <c r="N49" i="3"/>
  <c r="O29" i="3"/>
  <c r="O37" i="3"/>
  <c r="O41" i="3"/>
  <c r="O45" i="3"/>
  <c r="N47" i="3"/>
  <c r="N46" i="3"/>
  <c r="P45" i="3"/>
  <c r="N45" i="3"/>
  <c r="N43" i="3"/>
  <c r="N42" i="3"/>
  <c r="P41" i="3"/>
  <c r="N41" i="3"/>
  <c r="N39" i="3"/>
  <c r="N38" i="3"/>
  <c r="P37" i="3"/>
  <c r="N37" i="3"/>
  <c r="O33" i="3"/>
  <c r="O25" i="3"/>
  <c r="O21" i="3"/>
  <c r="O17" i="3"/>
  <c r="O13" i="3"/>
  <c r="N19" i="3"/>
  <c r="N18" i="3"/>
  <c r="P17" i="3"/>
  <c r="N17" i="3"/>
  <c r="N7" i="3"/>
  <c r="N6" i="3"/>
  <c r="P5" i="3"/>
  <c r="O5" i="3"/>
  <c r="N5" i="3"/>
  <c r="P21" i="23"/>
  <c r="O21" i="23"/>
  <c r="C127" i="6"/>
  <c r="V119" i="6"/>
  <c r="R119" i="6"/>
  <c r="V85" i="6"/>
  <c r="R85" i="6"/>
  <c r="V77" i="6"/>
  <c r="R77" i="6"/>
  <c r="V35" i="6"/>
  <c r="R35" i="6"/>
  <c r="C187" i="23"/>
  <c r="P129" i="23"/>
  <c r="O129" i="23"/>
  <c r="N130" i="23"/>
  <c r="O105" i="23"/>
  <c r="O101" i="23"/>
  <c r="O97" i="23"/>
  <c r="O93" i="23"/>
  <c r="O89" i="23"/>
  <c r="O85" i="23"/>
  <c r="O81" i="23"/>
  <c r="P77" i="23"/>
  <c r="O77" i="23"/>
  <c r="N79" i="23"/>
  <c r="N167" i="23"/>
  <c r="N166" i="23"/>
  <c r="P165" i="23"/>
  <c r="O165" i="23"/>
  <c r="N165" i="23"/>
  <c r="N155" i="23"/>
  <c r="N154" i="23"/>
  <c r="P153" i="23"/>
  <c r="O153" i="23"/>
  <c r="N153" i="23"/>
  <c r="N151" i="23"/>
  <c r="N150" i="23"/>
  <c r="P149" i="23"/>
  <c r="O149" i="23"/>
  <c r="N149" i="23"/>
  <c r="N135" i="23"/>
  <c r="N134" i="23"/>
  <c r="P133" i="23"/>
  <c r="O133" i="23"/>
  <c r="N133" i="23"/>
  <c r="N119" i="23"/>
  <c r="N118" i="23"/>
  <c r="P117" i="23"/>
  <c r="O117" i="23"/>
  <c r="N117" i="23"/>
  <c r="N123" i="23"/>
  <c r="N122" i="23"/>
  <c r="P121" i="23"/>
  <c r="O121" i="23"/>
  <c r="N121" i="23"/>
  <c r="N99" i="23"/>
  <c r="N98" i="23"/>
  <c r="P97" i="23"/>
  <c r="N97" i="23"/>
  <c r="N91" i="23"/>
  <c r="N90" i="23"/>
  <c r="P89" i="23"/>
  <c r="N89" i="23"/>
  <c r="N83" i="23"/>
  <c r="N82" i="23"/>
  <c r="P81" i="23"/>
  <c r="N81" i="23"/>
  <c r="O37" i="23"/>
  <c r="N39" i="23"/>
  <c r="N38" i="23"/>
  <c r="P37" i="23"/>
  <c r="N37" i="23"/>
  <c r="C151" i="1"/>
  <c r="N183" i="23"/>
  <c r="N182" i="23"/>
  <c r="P181" i="23"/>
  <c r="O181" i="23"/>
  <c r="N181" i="23"/>
  <c r="N179" i="23"/>
  <c r="N178" i="23"/>
  <c r="P177" i="23"/>
  <c r="O177" i="23"/>
  <c r="N177" i="23"/>
  <c r="N175" i="23"/>
  <c r="N174" i="23"/>
  <c r="P173" i="23"/>
  <c r="O173" i="23"/>
  <c r="N173" i="23"/>
  <c r="N171" i="23"/>
  <c r="N170" i="23"/>
  <c r="P169" i="23"/>
  <c r="O169" i="23"/>
  <c r="N169" i="23"/>
  <c r="N163" i="23"/>
  <c r="N162" i="23"/>
  <c r="P161" i="23"/>
  <c r="O161" i="23"/>
  <c r="N161" i="23"/>
  <c r="N159" i="23"/>
  <c r="N158" i="23"/>
  <c r="P157" i="23"/>
  <c r="O157" i="23"/>
  <c r="N157" i="23"/>
  <c r="N147" i="23"/>
  <c r="N146" i="23"/>
  <c r="P145" i="23"/>
  <c r="O145" i="23"/>
  <c r="N145" i="23"/>
  <c r="N143" i="23"/>
  <c r="N142" i="23"/>
  <c r="P141" i="23"/>
  <c r="O141" i="23"/>
  <c r="N141" i="23"/>
  <c r="N139" i="23"/>
  <c r="N138" i="23"/>
  <c r="P137" i="23"/>
  <c r="O137" i="23"/>
  <c r="N137" i="23"/>
  <c r="N131" i="23"/>
  <c r="N129" i="23"/>
  <c r="N127" i="23"/>
  <c r="N126" i="23"/>
  <c r="P125" i="23"/>
  <c r="O125" i="23"/>
  <c r="N125" i="23"/>
  <c r="N115" i="23"/>
  <c r="N114" i="23"/>
  <c r="P113" i="23"/>
  <c r="O113" i="23"/>
  <c r="N113" i="23"/>
  <c r="N111" i="23"/>
  <c r="N110" i="23"/>
  <c r="P109" i="23"/>
  <c r="O109" i="23"/>
  <c r="N109" i="23"/>
  <c r="N107" i="23"/>
  <c r="N106" i="23"/>
  <c r="P105" i="23"/>
  <c r="N105" i="23"/>
  <c r="N103" i="23"/>
  <c r="N102" i="23"/>
  <c r="P101" i="23"/>
  <c r="N101" i="23"/>
  <c r="N95" i="23"/>
  <c r="N94" i="23"/>
  <c r="P93" i="23"/>
  <c r="N93" i="23"/>
  <c r="N87" i="23"/>
  <c r="N86" i="23"/>
  <c r="P85" i="23"/>
  <c r="N85" i="23"/>
  <c r="N78" i="23"/>
  <c r="N77" i="23"/>
  <c r="N75" i="23"/>
  <c r="N74" i="23"/>
  <c r="P73" i="23"/>
  <c r="O73" i="23"/>
  <c r="N73" i="23"/>
  <c r="N71" i="23"/>
  <c r="N70" i="23"/>
  <c r="P69" i="23"/>
  <c r="O69" i="23"/>
  <c r="N69" i="23"/>
  <c r="N67" i="23"/>
  <c r="N66" i="23"/>
  <c r="P65" i="23"/>
  <c r="O65" i="23"/>
  <c r="N65" i="23"/>
  <c r="N63" i="23"/>
  <c r="N62" i="23"/>
  <c r="P61" i="23"/>
  <c r="O61" i="23"/>
  <c r="N61" i="23"/>
  <c r="N59" i="23"/>
  <c r="N58" i="23"/>
  <c r="P57" i="23"/>
  <c r="O57" i="23"/>
  <c r="N57" i="23"/>
  <c r="N55" i="23"/>
  <c r="N54" i="23"/>
  <c r="P53" i="23"/>
  <c r="O53" i="23"/>
  <c r="N53" i="23"/>
  <c r="N51" i="23"/>
  <c r="N50" i="23"/>
  <c r="P49" i="23"/>
  <c r="O49" i="23"/>
  <c r="N49" i="23"/>
  <c r="N47" i="23"/>
  <c r="N46" i="23"/>
  <c r="P45" i="23"/>
  <c r="O45" i="23"/>
  <c r="N45" i="23"/>
  <c r="N43" i="23"/>
  <c r="N42" i="23"/>
  <c r="P41" i="23"/>
  <c r="O41" i="23"/>
  <c r="N41" i="23"/>
  <c r="N35" i="23"/>
  <c r="N34" i="23"/>
  <c r="P33" i="23"/>
  <c r="O33" i="23"/>
  <c r="N33" i="23"/>
  <c r="N31" i="23"/>
  <c r="N30" i="23"/>
  <c r="P29" i="23"/>
  <c r="O29" i="23"/>
  <c r="N29" i="23"/>
  <c r="N27" i="23"/>
  <c r="N26" i="23"/>
  <c r="P25" i="23"/>
  <c r="O25" i="23"/>
  <c r="N25" i="23"/>
  <c r="N23" i="23"/>
  <c r="N22" i="23"/>
  <c r="N21" i="23"/>
  <c r="N19" i="23"/>
  <c r="N18" i="23"/>
  <c r="P17" i="23"/>
  <c r="O17" i="23"/>
  <c r="N17" i="23"/>
  <c r="N15" i="23"/>
  <c r="N14" i="23"/>
  <c r="P13" i="23"/>
  <c r="O13" i="23"/>
  <c r="N13" i="23"/>
  <c r="N11" i="23"/>
  <c r="N10" i="23"/>
  <c r="P9" i="23"/>
  <c r="O9" i="23"/>
  <c r="N9" i="23"/>
  <c r="N7" i="23"/>
  <c r="N6" i="23"/>
  <c r="P5" i="23"/>
  <c r="O5" i="23"/>
  <c r="N5" i="23"/>
  <c r="P81" i="1"/>
  <c r="O81" i="1"/>
  <c r="O45" i="1"/>
  <c r="P37" i="1"/>
  <c r="O37" i="1"/>
  <c r="N27" i="1"/>
  <c r="N139" i="1"/>
  <c r="N138" i="1"/>
  <c r="P137" i="1"/>
  <c r="O137" i="1"/>
  <c r="N137" i="1"/>
  <c r="N143" i="1"/>
  <c r="N142" i="1"/>
  <c r="P141" i="1"/>
  <c r="O141" i="1"/>
  <c r="N141" i="1"/>
  <c r="N131" i="1"/>
  <c r="N130" i="1"/>
  <c r="P129" i="1"/>
  <c r="O129" i="1"/>
  <c r="N129" i="1"/>
  <c r="N107" i="1"/>
  <c r="N106" i="1"/>
  <c r="P105" i="1"/>
  <c r="O105" i="1"/>
  <c r="N105" i="1"/>
  <c r="N95" i="1"/>
  <c r="N94" i="1"/>
  <c r="P93" i="1"/>
  <c r="O93" i="1"/>
  <c r="N93" i="1"/>
  <c r="N91" i="1"/>
  <c r="N90" i="1"/>
  <c r="P89" i="1"/>
  <c r="O89" i="1"/>
  <c r="N89" i="1"/>
  <c r="N87" i="1"/>
  <c r="N86" i="1"/>
  <c r="P85" i="1"/>
  <c r="O85" i="1"/>
  <c r="N85" i="1"/>
  <c r="N75" i="1"/>
  <c r="N74" i="1"/>
  <c r="P73" i="1"/>
  <c r="O73" i="1"/>
  <c r="N73" i="1"/>
  <c r="N47" i="1"/>
  <c r="N46" i="1"/>
  <c r="P45" i="1"/>
  <c r="N45" i="1"/>
  <c r="N43" i="1"/>
  <c r="N42" i="1"/>
  <c r="P41" i="1"/>
  <c r="O41" i="1"/>
  <c r="N41" i="1"/>
  <c r="N38" i="1"/>
  <c r="N37" i="1"/>
  <c r="N35" i="1"/>
  <c r="N34" i="1"/>
  <c r="P33" i="1"/>
  <c r="O33" i="1"/>
  <c r="N33" i="1"/>
  <c r="N11" i="1"/>
  <c r="N10" i="1"/>
  <c r="P9" i="1"/>
  <c r="O9" i="1"/>
  <c r="N9" i="1"/>
  <c r="N7" i="1"/>
  <c r="N6" i="1"/>
  <c r="P5" i="1"/>
  <c r="O5" i="1"/>
  <c r="N5" i="1"/>
  <c r="V5" i="6"/>
  <c r="V43" i="6"/>
  <c r="V23" i="6"/>
  <c r="V61" i="6"/>
  <c r="R61" i="6"/>
  <c r="N107" i="21"/>
  <c r="N106" i="21"/>
  <c r="P105" i="21"/>
  <c r="O105" i="21"/>
  <c r="N105" i="21"/>
  <c r="V37" i="6"/>
  <c r="R37" i="6"/>
  <c r="N51" i="21"/>
  <c r="N50" i="21"/>
  <c r="P49" i="21"/>
  <c r="O49" i="21"/>
  <c r="N49" i="21"/>
  <c r="N47" i="21"/>
  <c r="N46" i="21"/>
  <c r="P45" i="21"/>
  <c r="O45" i="21"/>
  <c r="N45" i="21"/>
  <c r="N31" i="21"/>
  <c r="N30" i="21"/>
  <c r="P29" i="21"/>
  <c r="O29" i="21"/>
  <c r="N29" i="21"/>
  <c r="N99" i="21"/>
  <c r="N98" i="21"/>
  <c r="P97" i="21"/>
  <c r="O97" i="21"/>
  <c r="N97" i="21"/>
  <c r="N95" i="21"/>
  <c r="N94" i="21"/>
  <c r="P93" i="21"/>
  <c r="O93" i="21"/>
  <c r="N93" i="21"/>
  <c r="N91" i="21"/>
  <c r="N90" i="21"/>
  <c r="P89" i="21"/>
  <c r="O89" i="21"/>
  <c r="N89" i="21"/>
  <c r="N103" i="21"/>
  <c r="N102" i="21"/>
  <c r="P101" i="21"/>
  <c r="O101" i="21"/>
  <c r="N101" i="21"/>
  <c r="N83" i="21"/>
  <c r="N82" i="21"/>
  <c r="P81" i="21"/>
  <c r="O81" i="21"/>
  <c r="N81" i="21"/>
  <c r="N75" i="21"/>
  <c r="N74" i="21"/>
  <c r="P73" i="21"/>
  <c r="O73" i="21"/>
  <c r="N73" i="21"/>
  <c r="N67" i="21"/>
  <c r="N66" i="21"/>
  <c r="P65" i="21"/>
  <c r="O65" i="21"/>
  <c r="N65" i="21"/>
  <c r="N63" i="21"/>
  <c r="N62" i="21"/>
  <c r="P61" i="21"/>
  <c r="O61" i="21"/>
  <c r="N61" i="21"/>
  <c r="N59" i="21"/>
  <c r="N58" i="21"/>
  <c r="P57" i="21"/>
  <c r="O57" i="21"/>
  <c r="N57" i="21"/>
  <c r="N43" i="21"/>
  <c r="N42" i="21"/>
  <c r="P41" i="21"/>
  <c r="O41" i="21"/>
  <c r="N41" i="21"/>
  <c r="N27" i="21"/>
  <c r="N26" i="21"/>
  <c r="P25" i="21"/>
  <c r="O25" i="21"/>
  <c r="N25" i="21"/>
  <c r="N23" i="21"/>
  <c r="N22" i="21"/>
  <c r="P21" i="21"/>
  <c r="O21" i="21"/>
  <c r="N21" i="21"/>
  <c r="N19" i="21"/>
  <c r="N18" i="21"/>
  <c r="P17" i="21"/>
  <c r="O17" i="21"/>
  <c r="N17" i="21"/>
  <c r="N15" i="21"/>
  <c r="N14" i="21"/>
  <c r="P13" i="21"/>
  <c r="O13" i="21"/>
  <c r="N13" i="21"/>
  <c r="N11" i="21"/>
  <c r="N10" i="21"/>
  <c r="P9" i="21"/>
  <c r="O9" i="21"/>
  <c r="N9" i="21"/>
  <c r="V117" i="6"/>
  <c r="V107" i="6"/>
  <c r="V79" i="6"/>
  <c r="V71" i="6"/>
  <c r="V69" i="6"/>
  <c r="V55" i="6"/>
  <c r="V115" i="6"/>
  <c r="V111" i="6"/>
  <c r="V105" i="6"/>
  <c r="V101" i="6"/>
  <c r="V99" i="6"/>
  <c r="V95" i="6"/>
  <c r="V67" i="6"/>
  <c r="V87" i="6"/>
  <c r="V53" i="6"/>
  <c r="V51" i="6"/>
  <c r="V49" i="6"/>
  <c r="V47" i="6"/>
  <c r="V45" i="6"/>
  <c r="V41" i="6"/>
  <c r="V33" i="6"/>
  <c r="V27" i="6"/>
  <c r="V7" i="6"/>
  <c r="V21" i="6"/>
  <c r="V15" i="6"/>
  <c r="V13" i="6"/>
  <c r="V11" i="6"/>
  <c r="R21" i="6"/>
  <c r="C110" i="21" l="1"/>
  <c r="C112" i="21" s="1"/>
  <c r="C146" i="27"/>
  <c r="C155" i="15" s="1"/>
  <c r="C157" i="15" s="1"/>
  <c r="C137" i="3"/>
  <c r="C186" i="23"/>
  <c r="R115" i="6"/>
  <c r="R87" i="6"/>
  <c r="R13" i="6"/>
  <c r="R69" i="6"/>
  <c r="R117" i="6"/>
  <c r="R11" i="6"/>
  <c r="C114" i="21" l="1"/>
  <c r="C120" i="21"/>
  <c r="C122" i="21" s="1"/>
  <c r="C125" i="21" s="1"/>
  <c r="C127" i="21" s="1"/>
  <c r="C159" i="15"/>
  <c r="N67" i="16"/>
  <c r="N66" i="16"/>
  <c r="P65" i="16"/>
  <c r="O65" i="16"/>
  <c r="N65" i="16"/>
  <c r="N51" i="16"/>
  <c r="N50" i="16"/>
  <c r="P49" i="16"/>
  <c r="O49" i="16"/>
  <c r="N49" i="16"/>
  <c r="N55" i="16"/>
  <c r="N54" i="16"/>
  <c r="P53" i="16"/>
  <c r="O53" i="16"/>
  <c r="N53" i="16"/>
  <c r="N23" i="16"/>
  <c r="N22" i="16"/>
  <c r="P21" i="16"/>
  <c r="O21" i="16"/>
  <c r="N21" i="16"/>
  <c r="N79" i="16"/>
  <c r="N78" i="16"/>
  <c r="P77" i="16"/>
  <c r="O77" i="16"/>
  <c r="N77" i="16"/>
  <c r="N71" i="16"/>
  <c r="N70" i="16"/>
  <c r="P69" i="16"/>
  <c r="O69" i="16"/>
  <c r="N69" i="16"/>
  <c r="N63" i="16"/>
  <c r="N62" i="16"/>
  <c r="P61" i="16"/>
  <c r="O61" i="16"/>
  <c r="N61" i="16"/>
  <c r="N59" i="16"/>
  <c r="N58" i="16"/>
  <c r="P57" i="16"/>
  <c r="O57" i="16"/>
  <c r="N57" i="16"/>
  <c r="N47" i="16"/>
  <c r="N46" i="16"/>
  <c r="P45" i="16"/>
  <c r="O45" i="16"/>
  <c r="N45" i="16"/>
  <c r="N43" i="16"/>
  <c r="N42" i="16"/>
  <c r="P41" i="16"/>
  <c r="O41" i="16"/>
  <c r="N41" i="16"/>
  <c r="N39" i="16"/>
  <c r="N38" i="16"/>
  <c r="P37" i="16"/>
  <c r="O37" i="16"/>
  <c r="N37" i="16"/>
  <c r="N35" i="16"/>
  <c r="N34" i="16"/>
  <c r="P33" i="16"/>
  <c r="O33" i="16"/>
  <c r="N33" i="16"/>
  <c r="N31" i="16"/>
  <c r="N30" i="16"/>
  <c r="P29" i="16"/>
  <c r="O29" i="16"/>
  <c r="N29" i="16"/>
  <c r="N19" i="16"/>
  <c r="N18" i="16"/>
  <c r="P17" i="16"/>
  <c r="O17" i="16"/>
  <c r="N17" i="16"/>
  <c r="N15" i="16"/>
  <c r="N14" i="16"/>
  <c r="P13" i="16"/>
  <c r="O13" i="16"/>
  <c r="N13" i="16"/>
  <c r="N11" i="16"/>
  <c r="N10" i="16"/>
  <c r="P9" i="16"/>
  <c r="O9" i="16"/>
  <c r="N9" i="16"/>
  <c r="O57" i="15" l="1"/>
  <c r="P85" i="15"/>
  <c r="O85" i="15"/>
  <c r="N55" i="15"/>
  <c r="N54" i="15"/>
  <c r="P53" i="15"/>
  <c r="O53" i="15"/>
  <c r="N53" i="15"/>
  <c r="N26" i="15"/>
  <c r="N86" i="15"/>
  <c r="N85" i="15"/>
  <c r="N59" i="15"/>
  <c r="N58" i="15"/>
  <c r="N57" i="15"/>
  <c r="N103" i="15"/>
  <c r="N102" i="15"/>
  <c r="P101" i="15"/>
  <c r="O101" i="15"/>
  <c r="N27" i="15"/>
  <c r="P25" i="15"/>
  <c r="O25" i="15"/>
  <c r="N25" i="15"/>
  <c r="N7" i="15"/>
  <c r="N6" i="15"/>
  <c r="O5" i="15"/>
  <c r="N5" i="15"/>
  <c r="N122" i="15"/>
  <c r="O121" i="15"/>
  <c r="N121" i="15"/>
  <c r="N111" i="15"/>
  <c r="N110" i="15"/>
  <c r="P109" i="15"/>
  <c r="O109" i="15"/>
  <c r="N109" i="15"/>
  <c r="N107" i="15"/>
  <c r="N106" i="15"/>
  <c r="P105" i="15"/>
  <c r="O105" i="15"/>
  <c r="N105" i="15"/>
  <c r="N95" i="15"/>
  <c r="N94" i="15"/>
  <c r="P93" i="15"/>
  <c r="O93" i="15"/>
  <c r="N93" i="15"/>
  <c r="N91" i="15"/>
  <c r="N90" i="15"/>
  <c r="P89" i="15"/>
  <c r="O89" i="15"/>
  <c r="N89" i="15"/>
  <c r="N87" i="15"/>
  <c r="N51" i="15"/>
  <c r="N50" i="15"/>
  <c r="P49" i="15"/>
  <c r="O49" i="15"/>
  <c r="N49" i="15"/>
  <c r="N47" i="15"/>
  <c r="N46" i="15"/>
  <c r="P45" i="15"/>
  <c r="O45" i="15"/>
  <c r="N45" i="15"/>
  <c r="N43" i="15"/>
  <c r="N42" i="15"/>
  <c r="P41" i="15"/>
  <c r="O41" i="15"/>
  <c r="N41" i="15"/>
  <c r="N39" i="15"/>
  <c r="N38" i="15"/>
  <c r="P37" i="15"/>
  <c r="O37" i="15"/>
  <c r="N37" i="15"/>
  <c r="N31" i="15"/>
  <c r="N30" i="15"/>
  <c r="P29" i="15"/>
  <c r="O29" i="15"/>
  <c r="N29" i="15"/>
  <c r="N23" i="15"/>
  <c r="N22" i="15"/>
  <c r="P21" i="15"/>
  <c r="O21" i="15"/>
  <c r="N21" i="15"/>
  <c r="N19" i="15"/>
  <c r="N18" i="15"/>
  <c r="P17" i="15"/>
  <c r="O17" i="15"/>
  <c r="N17" i="15"/>
  <c r="N15" i="15"/>
  <c r="N14" i="15"/>
  <c r="P13" i="15"/>
  <c r="O13" i="15"/>
  <c r="N13" i="15"/>
  <c r="N11" i="15"/>
  <c r="N10" i="15"/>
  <c r="P9" i="15"/>
  <c r="O9" i="15"/>
  <c r="N9" i="15"/>
  <c r="P9" i="3"/>
  <c r="O9" i="3"/>
  <c r="O89" i="3"/>
  <c r="O117" i="3"/>
  <c r="O101" i="3"/>
  <c r="N91" i="3"/>
  <c r="N90" i="3"/>
  <c r="P89" i="3"/>
  <c r="N89" i="3"/>
  <c r="N59" i="3"/>
  <c r="N58" i="3"/>
  <c r="P57" i="3"/>
  <c r="N57" i="3"/>
  <c r="N75" i="3"/>
  <c r="N74" i="3"/>
  <c r="P73" i="3"/>
  <c r="N73" i="3"/>
  <c r="N119" i="3"/>
  <c r="N118" i="3"/>
  <c r="P117" i="3"/>
  <c r="N117" i="3"/>
  <c r="N31" i="3"/>
  <c r="N30" i="3"/>
  <c r="P29" i="3"/>
  <c r="N29" i="3"/>
  <c r="N15" i="3"/>
  <c r="N14" i="3"/>
  <c r="P13" i="3"/>
  <c r="N13" i="3"/>
  <c r="N11" i="3"/>
  <c r="N10" i="3"/>
  <c r="N9" i="3"/>
  <c r="P53" i="3"/>
  <c r="P101" i="3"/>
  <c r="P33" i="3"/>
  <c r="P25" i="3"/>
  <c r="P21" i="3"/>
  <c r="N119" i="1"/>
  <c r="N118" i="1"/>
  <c r="P117" i="1"/>
  <c r="O117" i="1"/>
  <c r="N117" i="1"/>
  <c r="N98" i="1"/>
  <c r="N103" i="1"/>
  <c r="N102" i="1"/>
  <c r="P101" i="1"/>
  <c r="O101" i="1"/>
  <c r="N101" i="1"/>
  <c r="N63" i="1"/>
  <c r="N62" i="1"/>
  <c r="P61" i="1"/>
  <c r="O61" i="1"/>
  <c r="N61" i="1"/>
  <c r="N39" i="1"/>
  <c r="N26" i="1"/>
  <c r="P25" i="1"/>
  <c r="O25" i="1"/>
  <c r="N25" i="1"/>
  <c r="N23" i="1"/>
  <c r="N22" i="1"/>
  <c r="P21" i="1"/>
  <c r="O21" i="1"/>
  <c r="N21" i="1"/>
  <c r="P145" i="1"/>
  <c r="P133" i="1"/>
  <c r="P125" i="1"/>
  <c r="P121" i="1"/>
  <c r="P113" i="1"/>
  <c r="P109" i="1"/>
  <c r="P97" i="1"/>
  <c r="P77" i="1"/>
  <c r="P69" i="1"/>
  <c r="P65" i="1"/>
  <c r="P57" i="1"/>
  <c r="P53" i="1"/>
  <c r="P49" i="1"/>
  <c r="P29" i="1"/>
  <c r="P17" i="1"/>
  <c r="P13" i="1"/>
  <c r="C146" i="15" l="1"/>
  <c r="C149" i="15" s="1"/>
  <c r="C151" i="15" s="1"/>
  <c r="C172" i="15" s="1"/>
  <c r="C147" i="15"/>
  <c r="R27" i="6"/>
  <c r="C174" i="15" l="1"/>
  <c r="C153" i="15"/>
  <c r="C168" i="15" s="1"/>
  <c r="R45" i="6"/>
  <c r="R71" i="6"/>
  <c r="R101" i="6"/>
  <c r="R7" i="6"/>
  <c r="R67" i="6"/>
  <c r="R99" i="6"/>
  <c r="R5" i="6"/>
  <c r="R33" i="6"/>
  <c r="R43" i="6"/>
  <c r="R47" i="6"/>
  <c r="R49" i="6"/>
  <c r="R51" i="6"/>
  <c r="R53" i="6"/>
  <c r="R55" i="6"/>
  <c r="R79" i="6"/>
  <c r="R95" i="6"/>
  <c r="R105" i="6"/>
  <c r="R111" i="6"/>
  <c r="R107" i="6"/>
  <c r="C170" i="15" l="1"/>
  <c r="R41" i="6"/>
  <c r="N79" i="3" l="1"/>
  <c r="N78" i="3"/>
  <c r="N55" i="3"/>
  <c r="N54" i="3"/>
  <c r="N53" i="3"/>
  <c r="N103" i="3"/>
  <c r="N102" i="3"/>
  <c r="N101" i="3"/>
  <c r="N35" i="3"/>
  <c r="N34" i="3"/>
  <c r="N33" i="3"/>
  <c r="N27" i="3"/>
  <c r="N26" i="3"/>
  <c r="N25" i="3"/>
  <c r="N23" i="3"/>
  <c r="N22" i="3"/>
  <c r="N21" i="3"/>
  <c r="N113" i="1" l="1"/>
  <c r="N114" i="1"/>
  <c r="N115" i="1"/>
  <c r="N121" i="1"/>
  <c r="N122" i="1"/>
  <c r="N123" i="1"/>
  <c r="N147" i="1"/>
  <c r="N146" i="1"/>
  <c r="O145" i="1"/>
  <c r="N145" i="1"/>
  <c r="N135" i="1"/>
  <c r="N134" i="1"/>
  <c r="O133" i="1"/>
  <c r="N133" i="1"/>
  <c r="N127" i="1"/>
  <c r="N126" i="1"/>
  <c r="O125" i="1"/>
  <c r="N125" i="1"/>
  <c r="O121" i="1"/>
  <c r="O113" i="1"/>
  <c r="N111" i="1"/>
  <c r="N110" i="1"/>
  <c r="O109" i="1"/>
  <c r="N109" i="1"/>
  <c r="N99" i="1"/>
  <c r="O97" i="1"/>
  <c r="N97" i="1"/>
  <c r="N83" i="1"/>
  <c r="N82" i="1"/>
  <c r="N81" i="1"/>
  <c r="N79" i="1"/>
  <c r="N78" i="1"/>
  <c r="O77" i="1"/>
  <c r="N77" i="1"/>
  <c r="N71" i="1"/>
  <c r="N70" i="1"/>
  <c r="O69" i="1"/>
  <c r="N69" i="1"/>
  <c r="N67" i="1"/>
  <c r="N66" i="1"/>
  <c r="O65" i="1"/>
  <c r="N65" i="1"/>
  <c r="N59" i="1"/>
  <c r="N58" i="1"/>
  <c r="O57" i="1"/>
  <c r="N57" i="1"/>
  <c r="N55" i="1"/>
  <c r="N54" i="1"/>
  <c r="O53" i="1"/>
  <c r="N53" i="1"/>
  <c r="N30" i="1"/>
  <c r="N31" i="1"/>
  <c r="O29" i="1"/>
  <c r="N29" i="1"/>
  <c r="N19" i="1"/>
  <c r="N18" i="1"/>
  <c r="O17" i="1"/>
  <c r="N17" i="1"/>
  <c r="N15" i="1"/>
  <c r="N14" i="1"/>
  <c r="O13" i="1"/>
  <c r="C150" i="1" s="1"/>
  <c r="N13" i="1"/>
  <c r="O49" i="1"/>
  <c r="N50" i="1"/>
  <c r="N51" i="1"/>
  <c r="N49" i="1"/>
</calcChain>
</file>

<file path=xl/sharedStrings.xml><?xml version="1.0" encoding="utf-8"?>
<sst xmlns="http://schemas.openxmlformats.org/spreadsheetml/2006/main" count="1916" uniqueCount="224">
  <si>
    <t>San Ysdro, NM</t>
  </si>
  <si>
    <t>Rider</t>
  </si>
  <si>
    <t>Sections</t>
  </si>
  <si>
    <t>Loop Total</t>
  </si>
  <si>
    <t>Day Total</t>
  </si>
  <si>
    <t>Place</t>
  </si>
  <si>
    <t>Lp 1</t>
  </si>
  <si>
    <t>Lp 2</t>
  </si>
  <si>
    <t>Lp 3</t>
  </si>
  <si>
    <t>Class / Line</t>
  </si>
  <si>
    <t>Vintage Mono / C</t>
  </si>
  <si>
    <t>Kristi Hopper</t>
  </si>
  <si>
    <t>Pre-Historic TS / B</t>
  </si>
  <si>
    <t>Mark Joslin</t>
  </si>
  <si>
    <t>Bob Strohman</t>
  </si>
  <si>
    <t>John Clement</t>
  </si>
  <si>
    <t>Historic TS / A</t>
  </si>
  <si>
    <t>Historic TS / B</t>
  </si>
  <si>
    <t>Daniel Joslin</t>
  </si>
  <si>
    <t>Modern TS / A</t>
  </si>
  <si>
    <t>Ron Shoemaker</t>
  </si>
  <si>
    <t>Modern TS / B</t>
  </si>
  <si>
    <t>Paul Smith</t>
  </si>
  <si>
    <t>Greg Arrants</t>
  </si>
  <si>
    <t>Konrad Clark</t>
  </si>
  <si>
    <t>Chris Porter</t>
  </si>
  <si>
    <t>Autumn Winkles</t>
  </si>
  <si>
    <t>Chris Adams</t>
  </si>
  <si>
    <t>Dan Straka</t>
  </si>
  <si>
    <t>Vintage Master</t>
  </si>
  <si>
    <t>Lance Butler</t>
  </si>
  <si>
    <t>Bruce Bolander</t>
  </si>
  <si>
    <t>Bob Rowland</t>
  </si>
  <si>
    <t>Josh Winkles</t>
  </si>
  <si>
    <t>Modern Support / A</t>
  </si>
  <si>
    <t>Modern Support / B</t>
  </si>
  <si>
    <t>Modern Support / C</t>
  </si>
  <si>
    <t>Asher Winkles</t>
  </si>
  <si>
    <t>Mal Brennan</t>
  </si>
  <si>
    <t>Courtney Allison</t>
  </si>
  <si>
    <t>Historic TS / C</t>
  </si>
  <si>
    <t># riders</t>
  </si>
  <si>
    <t>Turkey Rock, CO</t>
  </si>
  <si>
    <t>Pre-Historic / B</t>
  </si>
  <si>
    <t>Rick Pring</t>
  </si>
  <si>
    <t>Points</t>
  </si>
  <si>
    <t>State</t>
  </si>
  <si>
    <t>CO</t>
  </si>
  <si>
    <t>NM</t>
  </si>
  <si>
    <t>WY</t>
  </si>
  <si>
    <t>TX</t>
  </si>
  <si>
    <t>Cleans</t>
  </si>
  <si>
    <t>TY80</t>
  </si>
  <si>
    <t>Willy Brown</t>
  </si>
  <si>
    <t>Rob O'Niell</t>
  </si>
  <si>
    <t>Wendell Ellis</t>
  </si>
  <si>
    <t>non-member</t>
  </si>
  <si>
    <t>Steve Clark</t>
  </si>
  <si>
    <t>Peter McCurdy</t>
  </si>
  <si>
    <t>Gage O'Niell</t>
  </si>
  <si>
    <t>John Dowson</t>
  </si>
  <si>
    <t>Danica Winkles</t>
  </si>
  <si>
    <t>Exhibition</t>
  </si>
  <si>
    <t>DNS</t>
  </si>
  <si>
    <t>Lake Fork, NM</t>
  </si>
  <si>
    <t>David Murry</t>
  </si>
  <si>
    <t>Alyssa Orton</t>
  </si>
  <si>
    <t>DNF</t>
  </si>
  <si>
    <t>Modern Master</t>
  </si>
  <si>
    <t>BLM - land use est</t>
  </si>
  <si>
    <t>x</t>
  </si>
  <si>
    <t>Estimated fee</t>
  </si>
  <si>
    <t>Deposit</t>
  </si>
  <si>
    <t>Estimated bal due</t>
  </si>
  <si>
    <t>Turkey Rock</t>
  </si>
  <si>
    <t>Lake Fork</t>
  </si>
  <si>
    <t>USFS - land use est</t>
  </si>
  <si>
    <t>5% adjusted gross revenue</t>
  </si>
  <si>
    <t>Tucker Ranch, CO</t>
  </si>
  <si>
    <t>Scott Jordan</t>
  </si>
  <si>
    <t>Scott Poupore</t>
  </si>
  <si>
    <t>Dillon Gorra</t>
  </si>
  <si>
    <t>Gary Koptak</t>
  </si>
  <si>
    <t>Barrett Poupore</t>
  </si>
  <si>
    <t>EXH</t>
  </si>
  <si>
    <t>John Sinks</t>
  </si>
  <si>
    <t>San Ysidro
#1</t>
  </si>
  <si>
    <t>San Ysidro
#2</t>
  </si>
  <si>
    <t>Turkey Rock
#3</t>
  </si>
  <si>
    <t>Turkey Rock
#4</t>
  </si>
  <si>
    <t>Mosteller
#11</t>
  </si>
  <si>
    <t>Roswell
#13</t>
  </si>
  <si>
    <t>SD</t>
  </si>
  <si>
    <t>Kevin Herrick</t>
  </si>
  <si>
    <t>Mosteller Ranch</t>
  </si>
  <si>
    <t>Saturday</t>
  </si>
  <si>
    <t>Sunday</t>
  </si>
  <si>
    <t>n/a</t>
  </si>
  <si>
    <t>Events Ridden</t>
  </si>
  <si>
    <t>Roswell, NM</t>
  </si>
  <si>
    <t>Chuck Carruthers</t>
  </si>
  <si>
    <t>Vintage Mono / A</t>
  </si>
  <si>
    <t>Ron Anderson</t>
  </si>
  <si>
    <t>Vintage Mono / B</t>
  </si>
  <si>
    <t>Roswell</t>
  </si>
  <si>
    <t>Balance due</t>
  </si>
  <si>
    <t>Rnd 1 - 03/27/21</t>
  </si>
  <si>
    <t>Daniel Straka</t>
  </si>
  <si>
    <t>Chris Johnson</t>
  </si>
  <si>
    <t>David Klein</t>
  </si>
  <si>
    <t>Devin Cannady</t>
  </si>
  <si>
    <t>Rusty Gordon</t>
  </si>
  <si>
    <t>Garrett Rowland</t>
  </si>
  <si>
    <t>Joey Hogrebe</t>
  </si>
  <si>
    <t>Robert Rowland</t>
  </si>
  <si>
    <t>Reese Cannady</t>
  </si>
  <si>
    <t>Chase Cannady</t>
  </si>
  <si>
    <t>Signe Madsen</t>
  </si>
  <si>
    <t>Tyce O'Niell</t>
  </si>
  <si>
    <t>Electric / B</t>
  </si>
  <si>
    <t>Electric / C</t>
  </si>
  <si>
    <t># non-member</t>
  </si>
  <si>
    <t>Modern TS / C</t>
  </si>
  <si>
    <t>Robert Vennel</t>
  </si>
  <si>
    <t>Robert Hertich</t>
  </si>
  <si>
    <t>LP 2</t>
  </si>
  <si>
    <t>Robert Hanson</t>
  </si>
  <si>
    <t>Kaiden Sampson</t>
  </si>
  <si>
    <t>Jessica Webb</t>
  </si>
  <si>
    <t>Matt Webb</t>
  </si>
  <si>
    <t>Eloisa Zepeda</t>
  </si>
  <si>
    <t>took first point</t>
  </si>
  <si>
    <t>20 pt penalty loop 1 - missed 2 punches</t>
  </si>
  <si>
    <t>qualifies for Trials Addict</t>
  </si>
  <si>
    <t>Dave Murry</t>
  </si>
  <si>
    <t>1st = 20 / 2nd = 16 / 3rd = 13 / 4th = 11 / 5th = 10 / 6th = 9 / 7th = 8 / 8th = 7 points</t>
  </si>
  <si>
    <t>MWVTA 2021 Series Points</t>
  </si>
  <si>
    <t>Rnd 3 - 05/15/21</t>
  </si>
  <si>
    <t>Mark Hansen</t>
  </si>
  <si>
    <t>Haiden Herrick</t>
  </si>
  <si>
    <t>Kipp Cox</t>
  </si>
  <si>
    <t>Tony Keady</t>
  </si>
  <si>
    <t>Terry Covell</t>
  </si>
  <si>
    <t>Thomas Keady</t>
  </si>
  <si>
    <t>Kip Norton</t>
  </si>
  <si>
    <t>Ryder Norton</t>
  </si>
  <si>
    <t>Devn Cannady</t>
  </si>
  <si>
    <t>Dan Durland</t>
  </si>
  <si>
    <t>Bob VanKirk</t>
  </si>
  <si>
    <t xml:space="preserve">Day 1 </t>
  </si>
  <si>
    <t>Day 2</t>
  </si>
  <si>
    <t>Rnd 3 - 05/16/21</t>
  </si>
  <si>
    <t>Daniel Holloway</t>
  </si>
  <si>
    <t>Matt Amos</t>
  </si>
  <si>
    <t>Claire Little</t>
  </si>
  <si>
    <t>Jeremy Amos</t>
  </si>
  <si>
    <t>Total receipts</t>
  </si>
  <si>
    <t>Mark Hanson</t>
  </si>
  <si>
    <t>Kip Cox</t>
  </si>
  <si>
    <t>Tucker Ranch
#5</t>
  </si>
  <si>
    <t>Tucker Ranch
#6</t>
  </si>
  <si>
    <t>Lake Fork
#8</t>
  </si>
  <si>
    <t>Medicine Bow
#7</t>
  </si>
  <si>
    <t>Medicine Bow
#8</t>
  </si>
  <si>
    <t>Lake Fork
#9</t>
  </si>
  <si>
    <t>Mosteller
#10</t>
  </si>
  <si>
    <t>Roswell
#12</t>
  </si>
  <si>
    <t>Sean LaCroix</t>
  </si>
  <si>
    <t>Chad Crowther</t>
  </si>
  <si>
    <t>Danny Wickersham</t>
  </si>
  <si>
    <t>Riley Wickersham</t>
  </si>
  <si>
    <t>George Cunningham</t>
  </si>
  <si>
    <t>Matti Obrochte</t>
  </si>
  <si>
    <t>Dominic Gorra</t>
  </si>
  <si>
    <t>Rnd 6 - 06/20/2021</t>
  </si>
  <si>
    <t>Rnd 5 - 06/19/2021</t>
  </si>
  <si>
    <t>Rnd 2 - 03/28/21</t>
  </si>
  <si>
    <t>Andy Parker</t>
  </si>
  <si>
    <t>Scott Turner</t>
  </si>
  <si>
    <t>Fred Roth</t>
  </si>
  <si>
    <t>Drew Sinks</t>
  </si>
  <si>
    <t>Rnd 9 - 08/07/2021</t>
  </si>
  <si>
    <t>EXB</t>
  </si>
  <si>
    <t># clean loops</t>
  </si>
  <si>
    <t>Monte Bennett</t>
  </si>
  <si>
    <t>Bill Hanson</t>
  </si>
  <si>
    <t>Jason Wright</t>
  </si>
  <si>
    <t>Wendall Ellis</t>
  </si>
  <si>
    <t>Nathan Shuit</t>
  </si>
  <si>
    <t>Neil Shuit</t>
  </si>
  <si>
    <t>Lp3</t>
  </si>
  <si>
    <t>Steve Orton</t>
  </si>
  <si>
    <t>Jeff Treasurer</t>
  </si>
  <si>
    <t>Sally Wright</t>
  </si>
  <si>
    <t>Exhibition / non-member</t>
  </si>
  <si>
    <t># Saturday riders</t>
  </si>
  <si>
    <t>Sat entry fee</t>
  </si>
  <si>
    <t>Sunday riders</t>
  </si>
  <si>
    <t>Sun entry fee</t>
  </si>
  <si>
    <t>Curtis Kohl</t>
  </si>
  <si>
    <t>total # riders both days</t>
  </si>
  <si>
    <t>entry fee per day</t>
  </si>
  <si>
    <t>revenue</t>
  </si>
  <si>
    <t>total fee due</t>
  </si>
  <si>
    <t>qualified in two classes</t>
  </si>
  <si>
    <t>Jimmy Allison</t>
  </si>
  <si>
    <t>John Bergner</t>
  </si>
  <si>
    <t>Mario Maes</t>
  </si>
  <si>
    <t>Best 8 Events</t>
  </si>
  <si>
    <t>Min 4 events / best half + 1 events count toward series points / DNS = did not start / DNF = did not finish / EXH = exhibition, no points</t>
  </si>
  <si>
    <t>Medicine Bow</t>
  </si>
  <si>
    <t>Vintage Mono A</t>
  </si>
  <si>
    <t>Dan Straka *</t>
  </si>
  <si>
    <t>Bob Strohman *</t>
  </si>
  <si>
    <t>* Sunday - tied on all points / Dan took the 1st point</t>
  </si>
  <si>
    <t>Rnds 11 &amp; 12   09/04 - 05/2021</t>
  </si>
  <si>
    <t>Carl Madsen</t>
  </si>
  <si>
    <t>per person</t>
  </si>
  <si>
    <t>Total fee due</t>
  </si>
  <si>
    <t>David Kline</t>
  </si>
  <si>
    <t>Rnd 13 - 10/16/2021</t>
  </si>
  <si>
    <t>Rnd 13 - 10/17/2021</t>
  </si>
  <si>
    <t>Rnds 7 &amp; 8 - 07/03 - 04/2021</t>
  </si>
  <si>
    <t>Rnd 9 - 08/08/2021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</si>
</sst>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7F5"/>
        <bgColor indexed="64"/>
      </patternFill>
    </fill>
    <fill>
      <patternFill patternType="solid">
        <fgColor rgb="FFFFD9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7" borderId="0" xfId="0" applyFill="1"/>
    <xf numFmtId="0" fontId="9" fillId="0" borderId="0" xfId="0" applyFont="1" applyAlignment="1">
      <alignment horizontal="left" indent="1"/>
    </xf>
    <xf numFmtId="0" fontId="0" fillId="0" borderId="0" xfId="0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6" borderId="1" xfId="0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0" fillId="0" borderId="0" xfId="0" applyFill="1"/>
    <xf numFmtId="0" fontId="0" fillId="0" borderId="1" xfId="0" applyFill="1" applyBorder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0" fontId="0" fillId="9" borderId="0" xfId="0" applyFill="1" applyBorder="1"/>
    <xf numFmtId="0" fontId="15" fillId="0" borderId="0" xfId="0" applyFont="1" applyBorder="1" applyAlignment="1">
      <alignment horizontal="left" indent="1"/>
    </xf>
    <xf numFmtId="0" fontId="0" fillId="10" borderId="0" xfId="0" applyFill="1" applyBorder="1"/>
    <xf numFmtId="0" fontId="9" fillId="0" borderId="0" xfId="0" applyFont="1" applyBorder="1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44" fontId="0" fillId="0" borderId="0" xfId="0" applyNumberFormat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/>
    <xf numFmtId="10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5" borderId="1" xfId="0" applyFill="1" applyBorder="1"/>
    <xf numFmtId="0" fontId="0" fillId="0" borderId="1" xfId="0" quotePrefix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indent="1"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1" fillId="0" borderId="1" xfId="0" applyFont="1" applyBorder="1" applyAlignment="1">
      <alignment horizontal="center"/>
    </xf>
    <xf numFmtId="0" fontId="8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indent="1"/>
    </xf>
    <xf numFmtId="0" fontId="14" fillId="0" borderId="0" xfId="0" applyFont="1" applyAlignment="1"/>
    <xf numFmtId="0" fontId="20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right" indent="1"/>
    </xf>
    <xf numFmtId="44" fontId="0" fillId="0" borderId="1" xfId="0" applyNumberFormat="1" applyBorder="1"/>
    <xf numFmtId="9" fontId="0" fillId="0" borderId="0" xfId="0" applyNumberForma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/>
    <xf numFmtId="0" fontId="11" fillId="0" borderId="0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8" borderId="0" xfId="0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9" fillId="0" borderId="0" xfId="0" applyFont="1" applyAlignment="1">
      <alignment horizontal="right" indent="1"/>
    </xf>
    <xf numFmtId="0" fontId="21" fillId="0" borderId="0" xfId="0" applyFont="1" applyBorder="1" applyAlignment="1">
      <alignment horizontal="left" indent="1"/>
    </xf>
    <xf numFmtId="0" fontId="15" fillId="0" borderId="1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right"/>
    </xf>
    <xf numFmtId="0" fontId="21" fillId="11" borderId="0" xfId="0" applyFont="1" applyFill="1"/>
    <xf numFmtId="0" fontId="21" fillId="5" borderId="1" xfId="0" applyFont="1" applyFill="1" applyBorder="1"/>
    <xf numFmtId="0" fontId="21" fillId="0" borderId="0" xfId="0" applyFont="1" applyFill="1" applyBorder="1"/>
    <xf numFmtId="0" fontId="21" fillId="8" borderId="0" xfId="0" applyFont="1" applyFill="1" applyBorder="1"/>
    <xf numFmtId="0" fontId="0" fillId="2" borderId="1" xfId="0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6" borderId="0" xfId="0" applyFill="1" applyAlignment="1">
      <alignment horizontal="left" indent="1"/>
    </xf>
    <xf numFmtId="0" fontId="0" fillId="6" borderId="0" xfId="0" applyFill="1" applyBorder="1" applyAlignment="1">
      <alignment horizontal="left" indent="1"/>
    </xf>
    <xf numFmtId="0" fontId="4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left" indent="1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FFF2CC"/>
      <color rgb="FFFFE7F5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364C-0BFC-4E50-A534-21CA8D628F43}">
  <sheetPr>
    <pageSetUpPr fitToPage="1"/>
  </sheetPr>
  <dimension ref="A1:W128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0.85546875" customWidth="1"/>
    <col min="2" max="2" width="24.42578125" style="93" customWidth="1"/>
    <col min="3" max="3" width="7.140625" style="1" customWidth="1"/>
    <col min="4" max="7" width="8.7109375" style="1" customWidth="1"/>
    <col min="8" max="8" width="9.5703125" style="1" customWidth="1"/>
    <col min="9" max="9" width="8.7109375" style="1" customWidth="1"/>
    <col min="10" max="11" width="10" style="1" customWidth="1"/>
    <col min="12" max="13" width="8.7109375" style="1" customWidth="1"/>
    <col min="14" max="15" width="10.42578125" style="1" customWidth="1"/>
    <col min="16" max="17" width="8.7109375" style="1" customWidth="1"/>
    <col min="18" max="18" width="7.7109375" style="1" customWidth="1"/>
    <col min="19" max="19" width="10.7109375" style="75" customWidth="1"/>
    <col min="20" max="20" width="7.7109375" style="13" customWidth="1"/>
    <col min="21" max="21" width="2.5703125" customWidth="1"/>
    <col min="22" max="22" width="9.140625" style="1"/>
  </cols>
  <sheetData>
    <row r="1" spans="1:22" s="3" customFormat="1" ht="17.25" x14ac:dyDescent="0.3">
      <c r="A1" s="117" t="s">
        <v>136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V1" s="64"/>
    </row>
    <row r="2" spans="1:22" s="6" customFormat="1" ht="17.25" x14ac:dyDescent="0.3">
      <c r="A2" s="39"/>
      <c r="B2" s="98"/>
      <c r="C2" s="15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37"/>
      <c r="S2" s="69"/>
      <c r="T2" s="11"/>
      <c r="U2" s="8"/>
      <c r="V2" s="15"/>
    </row>
    <row r="3" spans="1:22" s="9" customFormat="1" ht="47.25" x14ac:dyDescent="0.25">
      <c r="A3" s="9" t="s">
        <v>9</v>
      </c>
      <c r="B3" s="91" t="s">
        <v>1</v>
      </c>
      <c r="C3" s="10" t="s">
        <v>46</v>
      </c>
      <c r="D3" s="16" t="s">
        <v>86</v>
      </c>
      <c r="E3" s="16" t="s">
        <v>87</v>
      </c>
      <c r="F3" s="16" t="s">
        <v>88</v>
      </c>
      <c r="G3" s="16" t="s">
        <v>89</v>
      </c>
      <c r="H3" s="16" t="s">
        <v>159</v>
      </c>
      <c r="I3" s="16" t="s">
        <v>160</v>
      </c>
      <c r="J3" s="16" t="s">
        <v>162</v>
      </c>
      <c r="K3" s="16" t="s">
        <v>163</v>
      </c>
      <c r="L3" s="16" t="s">
        <v>161</v>
      </c>
      <c r="M3" s="16" t="s">
        <v>164</v>
      </c>
      <c r="N3" s="16" t="s">
        <v>165</v>
      </c>
      <c r="O3" s="16" t="s">
        <v>90</v>
      </c>
      <c r="P3" s="16" t="s">
        <v>166</v>
      </c>
      <c r="Q3" s="16" t="s">
        <v>91</v>
      </c>
      <c r="R3" s="16" t="s">
        <v>45</v>
      </c>
      <c r="S3" s="70" t="s">
        <v>208</v>
      </c>
      <c r="T3" s="11" t="s">
        <v>5</v>
      </c>
      <c r="V3" s="16" t="s">
        <v>98</v>
      </c>
    </row>
    <row r="4" spans="1:22" ht="9.9499999999999993" customHeight="1" x14ac:dyDescent="0.25">
      <c r="A4" s="17"/>
      <c r="B4" s="8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72"/>
      <c r="T4" s="22"/>
    </row>
    <row r="5" spans="1:22" ht="15.75" x14ac:dyDescent="0.25">
      <c r="A5" s="87" t="s">
        <v>12</v>
      </c>
      <c r="B5" s="82" t="s">
        <v>13</v>
      </c>
      <c r="C5" s="18" t="s">
        <v>47</v>
      </c>
      <c r="D5" s="18">
        <v>20</v>
      </c>
      <c r="E5" s="18">
        <v>0</v>
      </c>
      <c r="F5" s="18">
        <v>20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SUM(D5:Q5)</f>
        <v>40</v>
      </c>
      <c r="S5" s="74">
        <f>LARGE(D5:Q5,1)+LARGE(D5:Q5,2)+LARGE(D5:Q5,3)+LARGE(D5:Q5,4)+LARGE(D5:Q5,5)+LARGE(D5:Q5,6)+LARGE(D5:Q5,7)+LARGE(D5:Q5,8)</f>
        <v>40</v>
      </c>
      <c r="T5" s="22" t="s">
        <v>97</v>
      </c>
      <c r="U5" s="17"/>
      <c r="V5" s="116">
        <f>COUNTIF(D5:Q5,"&gt;0")+COUNTIF(D5:Q5,"EXH")</f>
        <v>2</v>
      </c>
    </row>
    <row r="6" spans="1:22" ht="9.9499999999999993" customHeight="1" x14ac:dyDescent="0.25">
      <c r="A6" s="35"/>
      <c r="B6" s="8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4"/>
      <c r="T6" s="22"/>
      <c r="U6" s="17"/>
      <c r="V6" s="77"/>
    </row>
    <row r="7" spans="1:22" ht="15.75" x14ac:dyDescent="0.25">
      <c r="A7" s="44"/>
      <c r="B7" s="149" t="s">
        <v>28</v>
      </c>
      <c r="C7" s="20" t="s">
        <v>49</v>
      </c>
      <c r="D7" s="20">
        <v>16</v>
      </c>
      <c r="E7" s="20">
        <v>20</v>
      </c>
      <c r="F7" s="20">
        <v>0</v>
      </c>
      <c r="G7" s="20">
        <v>0</v>
      </c>
      <c r="H7" s="20">
        <v>20</v>
      </c>
      <c r="I7" s="20">
        <v>20</v>
      </c>
      <c r="J7" s="20">
        <v>0</v>
      </c>
      <c r="K7" s="20">
        <v>0</v>
      </c>
      <c r="L7" s="20">
        <v>20</v>
      </c>
      <c r="M7" s="20">
        <v>20</v>
      </c>
      <c r="N7" s="20">
        <v>0</v>
      </c>
      <c r="O7" s="20">
        <v>0</v>
      </c>
      <c r="P7" s="20">
        <v>20</v>
      </c>
      <c r="Q7" s="20">
        <v>0</v>
      </c>
      <c r="R7" s="20">
        <f>SUM(D7:Q7)</f>
        <v>136</v>
      </c>
      <c r="S7" s="73">
        <f>LARGE(D7:Q7,1)+LARGE(D7:Q7,2)+LARGE(D7:Q7,3)+LARGE(D7:Q7,4)+LARGE(D7:Q7,5)+LARGE(D7:Q7,6)+LARGE(D7:Q7,7)+LARGE(D7:Q7,8)</f>
        <v>136</v>
      </c>
      <c r="T7" s="150">
        <v>1</v>
      </c>
      <c r="U7" s="38"/>
      <c r="V7" s="151">
        <f>COUNTIF(D7:Q7,"&gt;0")+COUNTIF(D7:Q7,"EXH")</f>
        <v>7</v>
      </c>
    </row>
    <row r="8" spans="1:22" ht="9.9499999999999993" customHeight="1" x14ac:dyDescent="0.25">
      <c r="A8" s="17"/>
      <c r="B8" s="8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72"/>
      <c r="T8" s="22"/>
      <c r="V8" s="2"/>
    </row>
    <row r="9" spans="1:22" ht="15" customHeight="1" x14ac:dyDescent="0.25">
      <c r="A9" s="24" t="s">
        <v>16</v>
      </c>
      <c r="B9" s="82" t="s">
        <v>60</v>
      </c>
      <c r="C9" s="18" t="s">
        <v>48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16</v>
      </c>
      <c r="M9" s="18">
        <v>20</v>
      </c>
      <c r="N9" s="18">
        <v>0</v>
      </c>
      <c r="O9" s="18">
        <v>0</v>
      </c>
      <c r="P9" s="18">
        <v>20</v>
      </c>
      <c r="Q9" s="18">
        <v>20</v>
      </c>
      <c r="R9" s="18">
        <f>SUM(D9:Q9)</f>
        <v>76</v>
      </c>
      <c r="S9" s="74">
        <f>LARGE(D9:Q9,1)+LARGE(D9:Q9,2)+LARGE(D9:Q9,3)+LARGE(D9:Q9,4)+LARGE(D9:Q9,5)+LARGE(D9:Q9,6)+LARGE(D9:Q9,7)+LARGE(D9:Q9,8)</f>
        <v>76</v>
      </c>
      <c r="T9" s="22">
        <v>1</v>
      </c>
      <c r="V9" s="2">
        <f>COUNTIF(D9:Q9,"&gt;0")+COUNTIF(D9:Q9,"EXH")</f>
        <v>4</v>
      </c>
    </row>
    <row r="10" spans="1:22" ht="9.9499999999999993" customHeight="1" x14ac:dyDescent="0.25">
      <c r="A10" s="17"/>
      <c r="B10" s="8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2"/>
      <c r="T10" s="22"/>
      <c r="V10" s="2"/>
    </row>
    <row r="11" spans="1:22" ht="15" customHeight="1" x14ac:dyDescent="0.25">
      <c r="A11" s="19"/>
      <c r="B11" s="92" t="s">
        <v>20</v>
      </c>
      <c r="C11" s="20" t="s">
        <v>48</v>
      </c>
      <c r="D11" s="20">
        <v>20</v>
      </c>
      <c r="E11" s="20">
        <v>20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f>SUM(D11:Q11)</f>
        <v>60</v>
      </c>
      <c r="S11" s="73">
        <f>LARGE(D11:Q11,1)+LARGE(D11:Q11,2)+LARGE(D11:Q11,3)+LARGE(D11:Q11,4)+LARGE(D11:Q11,5)+LARGE(D11:Q11,6)+LARGE(D11:Q11,7)+LARGE(D11:Q11,8)</f>
        <v>60</v>
      </c>
      <c r="T11" s="26" t="s">
        <v>97</v>
      </c>
      <c r="U11" s="19"/>
      <c r="V11" s="90">
        <f>COUNTIF(D11:Q11,"&gt;0")+COUNTIF(D11:Q11,"EXH")</f>
        <v>3</v>
      </c>
    </row>
    <row r="12" spans="1:22" ht="9.9499999999999993" customHeight="1" x14ac:dyDescent="0.25">
      <c r="A12" s="35"/>
      <c r="B12" s="8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70"/>
      <c r="T12" s="22"/>
      <c r="V12" s="2"/>
    </row>
    <row r="13" spans="1:22" ht="15.75" x14ac:dyDescent="0.25">
      <c r="A13" s="24" t="s">
        <v>17</v>
      </c>
      <c r="B13" s="82" t="s">
        <v>27</v>
      </c>
      <c r="C13" s="18" t="s">
        <v>92</v>
      </c>
      <c r="D13" s="18" t="s">
        <v>84</v>
      </c>
      <c r="E13" s="18" t="s">
        <v>84</v>
      </c>
      <c r="F13" s="18">
        <v>0</v>
      </c>
      <c r="G13" s="18">
        <v>0</v>
      </c>
      <c r="H13" s="18" t="s">
        <v>84</v>
      </c>
      <c r="I13" s="18" t="s">
        <v>84</v>
      </c>
      <c r="J13" s="18" t="s">
        <v>84</v>
      </c>
      <c r="K13" s="18" t="s">
        <v>84</v>
      </c>
      <c r="L13" s="18" t="s">
        <v>84</v>
      </c>
      <c r="M13" s="18" t="s">
        <v>84</v>
      </c>
      <c r="N13" s="18">
        <v>20</v>
      </c>
      <c r="O13" s="18">
        <v>20</v>
      </c>
      <c r="P13" s="18" t="s">
        <v>84</v>
      </c>
      <c r="Q13" s="18" t="s">
        <v>84</v>
      </c>
      <c r="R13" s="18">
        <f>SUM(G13:Q13)</f>
        <v>40</v>
      </c>
      <c r="S13" s="74" t="e">
        <f>LARGE(D13:Q13,1)+LARGE(D13:Q13,2)+LARGE(D13:Q13,3)+LARGE(D13:Q13,4)+LARGE(D13:Q13,5)+LARGE(D13:Q13,6)+LARGE(D13:Q13,7)+LARGE(D13:Q13,8)</f>
        <v>#NUM!</v>
      </c>
      <c r="T13" s="22" t="s">
        <v>97</v>
      </c>
      <c r="V13" s="2">
        <f>COUNTIF(G13:Q13,"&gt;0")+COUNTIF(G13:Q13,"EXH")</f>
        <v>10</v>
      </c>
    </row>
    <row r="14" spans="1:22" ht="9.9499999999999993" customHeight="1" x14ac:dyDescent="0.25">
      <c r="A14" s="35"/>
      <c r="B14" s="8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70"/>
      <c r="T14" s="22"/>
      <c r="V14" s="2"/>
    </row>
    <row r="15" spans="1:22" ht="15.75" x14ac:dyDescent="0.25">
      <c r="A15" s="35"/>
      <c r="B15" s="82" t="s">
        <v>18</v>
      </c>
      <c r="C15" s="18" t="s">
        <v>47</v>
      </c>
      <c r="D15" s="18">
        <v>20</v>
      </c>
      <c r="E15" s="18">
        <v>20</v>
      </c>
      <c r="F15" s="18">
        <v>20</v>
      </c>
      <c r="G15" s="18">
        <v>20</v>
      </c>
      <c r="H15" s="18">
        <v>0</v>
      </c>
      <c r="I15" s="18">
        <v>0</v>
      </c>
      <c r="J15" s="18">
        <v>0</v>
      </c>
      <c r="K15" s="18">
        <v>0</v>
      </c>
      <c r="L15" s="18">
        <v>20</v>
      </c>
      <c r="M15" s="18">
        <v>20</v>
      </c>
      <c r="N15" s="18">
        <v>0</v>
      </c>
      <c r="O15" s="18">
        <v>0</v>
      </c>
      <c r="P15" s="18">
        <v>20</v>
      </c>
      <c r="Q15" s="18">
        <v>20</v>
      </c>
      <c r="R15" s="18">
        <v>0</v>
      </c>
      <c r="S15" s="74">
        <f>LARGE(D15:Q15,1)+LARGE(D15:Q15,2)+LARGE(D15:Q15,3)+LARGE(D15:Q15,4)+LARGE(D15:Q15,5)+LARGE(D15:Q15,6)+LARGE(D15:Q15,7)+LARGE(D15:Q15,8)</f>
        <v>160</v>
      </c>
      <c r="T15" s="22">
        <v>1</v>
      </c>
      <c r="V15" s="103">
        <f>COUNTIF(D15:Q15,"&gt;0")+COUNTIF(D15:Q15,"EXH")</f>
        <v>8</v>
      </c>
    </row>
    <row r="16" spans="1:22" ht="9.9499999999999993" customHeight="1" x14ac:dyDescent="0.25">
      <c r="A16" s="35"/>
      <c r="B16" s="8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74"/>
      <c r="T16" s="22"/>
      <c r="U16" s="17"/>
      <c r="V16" s="77"/>
    </row>
    <row r="17" spans="1:22" ht="15.75" x14ac:dyDescent="0.25">
      <c r="A17" s="35"/>
      <c r="B17" s="82" t="s">
        <v>167</v>
      </c>
      <c r="C17" s="18" t="s">
        <v>49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16</v>
      </c>
      <c r="Q17" s="18">
        <v>16</v>
      </c>
      <c r="R17" s="18">
        <f>SUM(D17:Q17)</f>
        <v>32</v>
      </c>
      <c r="S17" s="74">
        <f>LARGE(D17:Q17,1)+LARGE(D17:Q17,2)+LARGE(D17:Q17,3)+LARGE(D17:Q17,4)+LARGE(D17:Q17,5)+LARGE(D17:Q17,6)+LARGE(D17:Q17,7)+LARGE(D17:Q17,8)</f>
        <v>32</v>
      </c>
      <c r="T17" s="22" t="s">
        <v>97</v>
      </c>
      <c r="U17" s="17"/>
      <c r="V17" s="77">
        <f>COUNTIF(D17:Q17,"&gt;0")+COUNTIF(D17:Q17,"EXH")</f>
        <v>2</v>
      </c>
    </row>
    <row r="18" spans="1:22" ht="9.9499999999999993" customHeight="1" x14ac:dyDescent="0.25">
      <c r="A18" s="35"/>
      <c r="B18" s="8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74"/>
      <c r="T18" s="22"/>
      <c r="U18" s="17"/>
      <c r="V18" s="77"/>
    </row>
    <row r="19" spans="1:22" ht="15.75" x14ac:dyDescent="0.25">
      <c r="A19" s="35"/>
      <c r="B19" s="143" t="s">
        <v>28</v>
      </c>
      <c r="C19" s="18" t="s">
        <v>49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20</v>
      </c>
      <c r="K19" s="18">
        <v>16</v>
      </c>
      <c r="L19" s="18">
        <v>0</v>
      </c>
      <c r="M19" s="18">
        <v>0</v>
      </c>
      <c r="N19" s="18">
        <v>13</v>
      </c>
      <c r="O19" s="18">
        <v>13</v>
      </c>
      <c r="P19" s="18">
        <v>0</v>
      </c>
      <c r="Q19" s="18" t="s">
        <v>84</v>
      </c>
      <c r="R19" s="18">
        <f>SUM(D19:Q19)</f>
        <v>62</v>
      </c>
      <c r="S19" s="74">
        <f>LARGE(D19:Q19,1)+LARGE(D19:Q19,2)+LARGE(D19:Q19,3)+LARGE(D19:Q19,4)+LARGE(D19:Q19,5)+LARGE(D19:Q19,6)+LARGE(D19:Q19,7)+LARGE(D19:Q19,8)</f>
        <v>62</v>
      </c>
      <c r="T19" s="144">
        <v>3</v>
      </c>
      <c r="U19" s="25"/>
      <c r="V19" s="145">
        <f>COUNTIF(D19:Q19,"&gt;0")+COUNTIF(D19:Q19,"EXH")</f>
        <v>5</v>
      </c>
    </row>
    <row r="20" spans="1:22" ht="9.9499999999999993" customHeight="1" x14ac:dyDescent="0.25">
      <c r="A20" s="35"/>
      <c r="B20" s="8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74"/>
      <c r="T20" s="22"/>
      <c r="U20" s="17"/>
      <c r="V20" s="77"/>
    </row>
    <row r="21" spans="1:22" s="17" customFormat="1" ht="15.75" x14ac:dyDescent="0.25">
      <c r="A21" s="44"/>
      <c r="B21" s="92" t="s">
        <v>14</v>
      </c>
      <c r="C21" s="20" t="s">
        <v>49</v>
      </c>
      <c r="D21" s="20">
        <v>16</v>
      </c>
      <c r="E21" s="20">
        <v>16</v>
      </c>
      <c r="F21" s="20">
        <v>0</v>
      </c>
      <c r="G21" s="20">
        <v>0</v>
      </c>
      <c r="H21" s="20">
        <v>0</v>
      </c>
      <c r="I21" s="20">
        <v>0</v>
      </c>
      <c r="J21" s="20">
        <v>16</v>
      </c>
      <c r="K21" s="20">
        <v>20</v>
      </c>
      <c r="L21" s="20">
        <v>0</v>
      </c>
      <c r="M21" s="20">
        <v>0</v>
      </c>
      <c r="N21" s="20">
        <v>16</v>
      </c>
      <c r="O21" s="20">
        <v>16</v>
      </c>
      <c r="P21" s="20">
        <v>0</v>
      </c>
      <c r="Q21" s="20">
        <v>0</v>
      </c>
      <c r="R21" s="20">
        <f>SUM(D21:Q21)</f>
        <v>100</v>
      </c>
      <c r="S21" s="73">
        <f>LARGE(D21:Q21,1)+LARGE(D21:Q21,2)+LARGE(D21:Q21,3)+LARGE(D21:Q21,4)+LARGE(D21:Q21,5)+LARGE(D21:Q21,6)+LARGE(D21:Q21,7)+LARGE(D21:Q21,8)</f>
        <v>100</v>
      </c>
      <c r="T21" s="26">
        <v>2</v>
      </c>
      <c r="U21" s="19"/>
      <c r="V21" s="90">
        <f>COUNTIF(D21:Q21,"&gt;0")+COUNTIF(D21:Q21,"EXH")</f>
        <v>6</v>
      </c>
    </row>
    <row r="22" spans="1:22" ht="9.9499999999999993" customHeight="1" x14ac:dyDescent="0.25">
      <c r="A22" s="17"/>
      <c r="B22" s="8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72"/>
      <c r="T22" s="22"/>
      <c r="V22" s="103"/>
    </row>
    <row r="23" spans="1:22" s="17" customFormat="1" ht="15.75" x14ac:dyDescent="0.25">
      <c r="A23" s="67" t="s">
        <v>40</v>
      </c>
      <c r="B23" s="92" t="s">
        <v>167</v>
      </c>
      <c r="C23" s="20" t="s">
        <v>49</v>
      </c>
      <c r="D23" s="20">
        <v>0</v>
      </c>
      <c r="E23" s="20">
        <v>0</v>
      </c>
      <c r="F23" s="20">
        <v>0</v>
      </c>
      <c r="G23" s="20">
        <v>0</v>
      </c>
      <c r="H23" s="20">
        <v>20</v>
      </c>
      <c r="I23" s="20">
        <v>20</v>
      </c>
      <c r="J23" s="20" t="s">
        <v>67</v>
      </c>
      <c r="K23" s="20">
        <v>20</v>
      </c>
      <c r="L23" s="20">
        <v>20</v>
      </c>
      <c r="M23" s="20">
        <v>20</v>
      </c>
      <c r="N23" s="20">
        <v>20</v>
      </c>
      <c r="O23" s="20">
        <v>20</v>
      </c>
      <c r="P23" s="20">
        <v>0</v>
      </c>
      <c r="Q23" s="20">
        <v>0</v>
      </c>
      <c r="R23" s="20">
        <v>0</v>
      </c>
      <c r="S23" s="73">
        <f>LARGE(D23:Q23,1)+LARGE(D23:Q23,2)+LARGE(D23:Q23,3)+LARGE(D23:Q23,4)+LARGE(D23:Q23,5)+LARGE(D23:Q23,6)+LARGE(D23:Q23,7)+LARGE(D23:Q23,8)</f>
        <v>140</v>
      </c>
      <c r="T23" s="26">
        <v>1</v>
      </c>
      <c r="U23" s="19"/>
      <c r="V23" s="102">
        <f>COUNTIF(D23:Q23,"&gt;0")+COUNTIF(D23:Q23,"EXH")</f>
        <v>7</v>
      </c>
    </row>
    <row r="24" spans="1:22" ht="9.9499999999999993" customHeight="1" x14ac:dyDescent="0.25">
      <c r="A24" s="35"/>
      <c r="B24" s="82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86"/>
      <c r="T24" s="84"/>
      <c r="U24" s="43"/>
      <c r="V24" s="2"/>
    </row>
    <row r="25" spans="1:22" ht="15.75" x14ac:dyDescent="0.25">
      <c r="A25" s="25" t="s">
        <v>19</v>
      </c>
      <c r="B25" s="143" t="s">
        <v>38</v>
      </c>
      <c r="C25" s="78" t="s">
        <v>50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16</v>
      </c>
      <c r="M25" s="78">
        <v>16</v>
      </c>
      <c r="N25" s="78">
        <v>0</v>
      </c>
      <c r="O25" s="78">
        <v>0</v>
      </c>
      <c r="P25" s="78">
        <v>16</v>
      </c>
      <c r="Q25" s="78">
        <v>16</v>
      </c>
      <c r="R25" s="78">
        <f>SUM(D25:Q25)</f>
        <v>64</v>
      </c>
      <c r="S25" s="74">
        <f>LARGE(D25:Q25,1)+LARGE(D25:Q25,2)+LARGE(D25:Q25,3)+LARGE(D25:Q25,4)+LARGE(D25:Q25,5)+LARGE(D25:Q25,6)+LARGE(D25:Q25,7)+LARGE(D25:Q25,8)</f>
        <v>64</v>
      </c>
      <c r="T25" s="144">
        <v>2</v>
      </c>
      <c r="U25" s="25"/>
      <c r="V25" s="145">
        <f>COUNTIF(D25:Q25,"&gt;0")+COUNTIF(D25:Q25,"EXH")</f>
        <v>4</v>
      </c>
    </row>
    <row r="26" spans="1:22" ht="9.9499999999999993" customHeight="1" x14ac:dyDescent="0.25">
      <c r="A26" s="17"/>
      <c r="B26" s="8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72"/>
      <c r="T26" s="22"/>
      <c r="V26" s="103"/>
    </row>
    <row r="27" spans="1:22" s="17" customFormat="1" ht="15.75" x14ac:dyDescent="0.25">
      <c r="B27" s="82" t="s">
        <v>15</v>
      </c>
      <c r="C27" s="18" t="s">
        <v>47</v>
      </c>
      <c r="D27" s="18">
        <v>20</v>
      </c>
      <c r="E27" s="18">
        <v>20</v>
      </c>
      <c r="F27" s="18">
        <v>20</v>
      </c>
      <c r="G27" s="18">
        <v>20</v>
      </c>
      <c r="H27" s="18">
        <v>20</v>
      </c>
      <c r="I27" s="18">
        <v>20</v>
      </c>
      <c r="J27" s="18">
        <v>0</v>
      </c>
      <c r="K27" s="18">
        <v>0</v>
      </c>
      <c r="L27" s="18">
        <v>20</v>
      </c>
      <c r="M27" s="18">
        <v>20</v>
      </c>
      <c r="N27" s="18">
        <v>20</v>
      </c>
      <c r="O27" s="18">
        <v>20</v>
      </c>
      <c r="P27" s="18">
        <v>20</v>
      </c>
      <c r="Q27" s="18">
        <v>20</v>
      </c>
      <c r="R27" s="18">
        <f>SUM(D27:Q27)</f>
        <v>240</v>
      </c>
      <c r="S27" s="74">
        <f>LARGE(D27:Q27,1)+LARGE(D27:Q27,2)+LARGE(D27:Q27,3)+LARGE(D27:Q27,4)+LARGE(D27:Q27,5)+LARGE(D27:Q27,6)+LARGE(D27:Q27,7)+LARGE(D27:Q27,8)</f>
        <v>160</v>
      </c>
      <c r="T27" s="22">
        <v>1</v>
      </c>
      <c r="V27" s="116">
        <f>COUNTIF(D27:Q27,"&gt;0")+COUNTIF(D27:Q27,"EXH")</f>
        <v>12</v>
      </c>
    </row>
    <row r="28" spans="1:22" ht="9.9499999999999993" customHeight="1" x14ac:dyDescent="0.25">
      <c r="A28" s="35"/>
      <c r="B28" s="82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86"/>
      <c r="T28" s="84"/>
      <c r="U28" s="43"/>
      <c r="V28" s="2"/>
    </row>
    <row r="29" spans="1:22" ht="15.75" x14ac:dyDescent="0.25">
      <c r="A29" s="35"/>
      <c r="B29" s="82" t="s">
        <v>157</v>
      </c>
      <c r="C29" s="78" t="s">
        <v>47</v>
      </c>
      <c r="D29" s="78">
        <v>0</v>
      </c>
      <c r="E29" s="78">
        <v>0</v>
      </c>
      <c r="F29" s="78">
        <v>16</v>
      </c>
      <c r="G29" s="78">
        <v>16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f>SUM(D29:Q29)</f>
        <v>32</v>
      </c>
      <c r="S29" s="74">
        <f>LARGE(D29:Q29,1)+LARGE(D29:Q29,2)+LARGE(D29:Q29,3)+LARGE(D29:Q29,4)+LARGE(D29:Q29,5)+LARGE(D29:Q29,6)+LARGE(D29:Q29,7)+LARGE(D29:Q29,8)</f>
        <v>32</v>
      </c>
      <c r="T29" s="84" t="s">
        <v>97</v>
      </c>
      <c r="U29" s="35"/>
      <c r="V29" s="77">
        <f>COUNTIF(D29:Q29,"&gt;0")+COUNTIF(D29:Q29,"EXH")</f>
        <v>2</v>
      </c>
    </row>
    <row r="30" spans="1:22" ht="9.9499999999999993" customHeight="1" x14ac:dyDescent="0.25">
      <c r="A30" s="35"/>
      <c r="B30" s="82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6"/>
      <c r="T30" s="84"/>
      <c r="U30" s="35"/>
      <c r="V30" s="77"/>
    </row>
    <row r="31" spans="1:22" ht="15.75" x14ac:dyDescent="0.25">
      <c r="A31" s="44"/>
      <c r="B31" s="92" t="s">
        <v>177</v>
      </c>
      <c r="C31" s="99" t="s">
        <v>47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16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f>SUM(D31:Q31)</f>
        <v>16</v>
      </c>
      <c r="S31" s="73">
        <f>LARGE(D31:Q31,1)+LARGE(D31:Q31,2)+LARGE(D31:Q31,3)+LARGE(D31:Q31,4)+LARGE(D31:Q31,5)+LARGE(D31:Q31,6)+LARGE(D31:Q31,7)+LARGE(D31:Q31,8)</f>
        <v>16</v>
      </c>
      <c r="T31" s="100" t="s">
        <v>97</v>
      </c>
      <c r="U31" s="44"/>
      <c r="V31" s="90">
        <f>COUNTIF(D31:Q31,"&gt;0")+COUNTIF(D31:Q31,"EXH")</f>
        <v>1</v>
      </c>
    </row>
    <row r="32" spans="1:22" ht="9.9499999999999993" customHeight="1" x14ac:dyDescent="0.25">
      <c r="A32" s="17"/>
      <c r="B32" s="8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72"/>
      <c r="T32" s="22"/>
      <c r="V32" s="2"/>
    </row>
    <row r="33" spans="1:22" ht="15.75" x14ac:dyDescent="0.25">
      <c r="A33" s="25" t="s">
        <v>21</v>
      </c>
      <c r="B33" s="82" t="s">
        <v>108</v>
      </c>
      <c r="C33" s="18" t="s">
        <v>48</v>
      </c>
      <c r="D33" s="18">
        <v>20</v>
      </c>
      <c r="E33" s="18">
        <v>20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f>SUM(D33:Q33)</f>
        <v>40</v>
      </c>
      <c r="S33" s="74">
        <f>LARGE(D33:Q33,1)+LARGE(D33:Q33,2)+LARGE(D33:Q33,3)+LARGE(D33:Q33,4)+LARGE(D33:Q33,5)+LARGE(D33:Q33,6)+LARGE(D33:Q33,7)+LARGE(D33:Q33,8)</f>
        <v>40</v>
      </c>
      <c r="T33" s="22" t="s">
        <v>97</v>
      </c>
      <c r="V33" s="2">
        <f>COUNTIF(D33:Q33,"&gt;0")+COUNTIF(D33:Q33,"EXH")</f>
        <v>2</v>
      </c>
    </row>
    <row r="34" spans="1:22" ht="9.9499999999999993" customHeight="1" x14ac:dyDescent="0.25">
      <c r="A34" s="35"/>
      <c r="B34" s="82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6"/>
      <c r="T34" s="84"/>
      <c r="U34" s="43"/>
      <c r="V34" s="2"/>
    </row>
    <row r="35" spans="1:22" ht="15.75" x14ac:dyDescent="0.25">
      <c r="A35" s="44"/>
      <c r="B35" s="92" t="s">
        <v>22</v>
      </c>
      <c r="C35" s="99" t="s">
        <v>47</v>
      </c>
      <c r="D35" s="99">
        <v>16</v>
      </c>
      <c r="E35" s="99">
        <v>16</v>
      </c>
      <c r="F35" s="99">
        <v>20</v>
      </c>
      <c r="G35" s="99">
        <v>20</v>
      </c>
      <c r="H35" s="99">
        <v>20</v>
      </c>
      <c r="I35" s="99">
        <v>20</v>
      </c>
      <c r="J35" s="99">
        <v>0</v>
      </c>
      <c r="K35" s="99">
        <v>0</v>
      </c>
      <c r="L35" s="99">
        <v>0</v>
      </c>
      <c r="M35" s="99">
        <v>0</v>
      </c>
      <c r="N35" s="99">
        <v>20</v>
      </c>
      <c r="O35" s="99">
        <v>20</v>
      </c>
      <c r="P35" s="99">
        <v>20</v>
      </c>
      <c r="Q35" s="99">
        <v>20</v>
      </c>
      <c r="R35" s="99">
        <f>SUM(D35:Q35)</f>
        <v>192</v>
      </c>
      <c r="S35" s="73">
        <f>LARGE(D35:Q35,1)+LARGE(D35:Q35,2)+LARGE(D35:Q35,3)+LARGE(D35:Q35,4)+LARGE(D35:Q35,5)+LARGE(D35:Q35,6)+LARGE(D35:Q35,7)+LARGE(D35:Q35,8)</f>
        <v>160</v>
      </c>
      <c r="T35" s="100">
        <v>1</v>
      </c>
      <c r="U35" s="44"/>
      <c r="V35" s="90">
        <f>COUNTIF(D35:Q35,"&gt;0")+COUNTIF(D35:Q35,"EXH")</f>
        <v>10</v>
      </c>
    </row>
    <row r="36" spans="1:22" s="9" customFormat="1" ht="9.9499999999999993" customHeight="1" x14ac:dyDescent="0.25">
      <c r="B36" s="91"/>
      <c r="C36" s="10"/>
      <c r="D36" s="10"/>
      <c r="E36" s="10"/>
      <c r="F36" s="10"/>
      <c r="G36" s="10"/>
      <c r="H36" s="10"/>
      <c r="I36" s="10"/>
      <c r="J36" s="113"/>
      <c r="K36" s="113"/>
      <c r="L36" s="10"/>
      <c r="M36" s="10"/>
      <c r="N36" s="10"/>
      <c r="O36" s="10"/>
      <c r="P36" s="10"/>
      <c r="Q36" s="10"/>
      <c r="R36" s="16"/>
      <c r="S36" s="70"/>
      <c r="T36" s="11"/>
      <c r="V36" s="10"/>
    </row>
    <row r="37" spans="1:22" s="17" customFormat="1" ht="15.75" x14ac:dyDescent="0.25">
      <c r="A37" s="21" t="s">
        <v>101</v>
      </c>
      <c r="B37" s="82" t="s">
        <v>102</v>
      </c>
      <c r="C37" s="18" t="s">
        <v>49</v>
      </c>
      <c r="D37" s="18">
        <v>20</v>
      </c>
      <c r="E37" s="18">
        <v>20</v>
      </c>
      <c r="F37" s="18">
        <v>0</v>
      </c>
      <c r="G37" s="18">
        <v>0</v>
      </c>
      <c r="H37" s="18">
        <v>20</v>
      </c>
      <c r="I37" s="18">
        <v>20</v>
      </c>
      <c r="J37" s="18">
        <v>0</v>
      </c>
      <c r="K37" s="18">
        <v>20</v>
      </c>
      <c r="L37" s="18">
        <v>0</v>
      </c>
      <c r="M37" s="18">
        <v>0</v>
      </c>
      <c r="N37" s="18">
        <v>0</v>
      </c>
      <c r="O37" s="18">
        <v>0</v>
      </c>
      <c r="P37" s="18">
        <v>20</v>
      </c>
      <c r="Q37" s="18">
        <v>20</v>
      </c>
      <c r="R37" s="18">
        <f>SUM(D37:Q37)</f>
        <v>140</v>
      </c>
      <c r="S37" s="74">
        <f>LARGE(D37:Q37,1)+LARGE(D37:Q37,2)+LARGE(D37:Q37,3)+LARGE(D37:Q37,4)+LARGE(D37:Q37,5)+LARGE(D37:Q37,6)+LARGE(D37:Q37,7)+LARGE(D37:Q37,8)</f>
        <v>140</v>
      </c>
      <c r="T37" s="22">
        <v>1</v>
      </c>
      <c r="V37" s="77">
        <f>COUNTIF(D37:Q37,"&gt;0")+COUNTIF(D37:Q37,"EXH")</f>
        <v>7</v>
      </c>
    </row>
    <row r="38" spans="1:22" ht="9.9499999999999993" customHeight="1" x14ac:dyDescent="0.25">
      <c r="A38" s="35"/>
      <c r="B38" s="8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74"/>
      <c r="T38" s="22"/>
      <c r="U38" s="17"/>
      <c r="V38" s="77"/>
    </row>
    <row r="39" spans="1:22" ht="15.75" x14ac:dyDescent="0.25">
      <c r="A39" s="44"/>
      <c r="B39" s="92" t="s">
        <v>13</v>
      </c>
      <c r="C39" s="20" t="s">
        <v>47</v>
      </c>
      <c r="D39" s="20">
        <v>0</v>
      </c>
      <c r="E39" s="20">
        <v>0</v>
      </c>
      <c r="F39" s="20">
        <v>0</v>
      </c>
      <c r="G39" s="20">
        <v>20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f>SUM(D39:Q39)</f>
        <v>20</v>
      </c>
      <c r="S39" s="73">
        <f>LARGE(D39:Q39,1)+LARGE(D39:Q39,2)+LARGE(D39:Q39,3)+LARGE(D39:Q39,4)+LARGE(D39:Q39,5)+LARGE(D39:Q39,6)+LARGE(D39:Q39,7)+LARGE(D39:Q39,8)</f>
        <v>20</v>
      </c>
      <c r="T39" s="26" t="s">
        <v>97</v>
      </c>
      <c r="U39" s="19"/>
      <c r="V39" s="102">
        <f>COUNTIF(D39:Q39,"&gt;0")+COUNTIF(D39:Q39,"EXH")</f>
        <v>1</v>
      </c>
    </row>
    <row r="40" spans="1:22" s="9" customFormat="1" ht="9.9499999999999993" customHeight="1" x14ac:dyDescent="0.25">
      <c r="B40" s="91"/>
      <c r="C40" s="10"/>
      <c r="D40" s="10"/>
      <c r="E40" s="10"/>
      <c r="F40" s="10"/>
      <c r="G40" s="10"/>
      <c r="H40" s="10"/>
      <c r="I40" s="10"/>
      <c r="J40" s="113"/>
      <c r="K40" s="113"/>
      <c r="L40" s="10"/>
      <c r="M40" s="10"/>
      <c r="N40" s="10"/>
      <c r="O40" s="10"/>
      <c r="P40" s="10"/>
      <c r="Q40" s="10"/>
      <c r="R40" s="16"/>
      <c r="S40" s="70"/>
      <c r="T40" s="11"/>
      <c r="V40" s="10"/>
    </row>
    <row r="41" spans="1:22" ht="15.75" x14ac:dyDescent="0.25">
      <c r="A41" s="101" t="s">
        <v>10</v>
      </c>
      <c r="B41" s="92" t="s">
        <v>11</v>
      </c>
      <c r="C41" s="20" t="s">
        <v>48</v>
      </c>
      <c r="D41" s="20">
        <v>20</v>
      </c>
      <c r="E41" s="20">
        <v>20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20</v>
      </c>
      <c r="Q41" s="20">
        <v>0</v>
      </c>
      <c r="R41" s="20">
        <f>SUM(D41:Q41)</f>
        <v>60</v>
      </c>
      <c r="S41" s="73">
        <f>LARGE(D41:Q41,1)+LARGE(D41:Q41,2)+LARGE(D41:Q41,3)+LARGE(D41:Q41,4)+LARGE(D41:Q41,5)+LARGE(D41:Q41,6)+LARGE(D41:Q41,7)+LARGE(D41:Q41,8)</f>
        <v>60</v>
      </c>
      <c r="T41" s="26" t="s">
        <v>97</v>
      </c>
      <c r="U41" s="19"/>
      <c r="V41" s="90">
        <f>COUNTIF(D41:Q41,"&gt;0")+COUNTIF(D41:Q41,"EXH")</f>
        <v>3</v>
      </c>
    </row>
    <row r="42" spans="1:22" ht="9.9499999999999993" customHeight="1" x14ac:dyDescent="0.25">
      <c r="A42" s="17"/>
      <c r="B42" s="8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72"/>
      <c r="T42" s="22"/>
      <c r="V42" s="2"/>
    </row>
    <row r="43" spans="1:22" ht="15.75" x14ac:dyDescent="0.25">
      <c r="A43" s="23" t="s">
        <v>52</v>
      </c>
      <c r="B43" s="82" t="s">
        <v>23</v>
      </c>
      <c r="C43" s="78" t="s">
        <v>48</v>
      </c>
      <c r="D43" s="78">
        <v>13</v>
      </c>
      <c r="E43" s="78">
        <v>13</v>
      </c>
      <c r="F43" s="78">
        <v>16</v>
      </c>
      <c r="G43" s="78">
        <v>20</v>
      </c>
      <c r="H43" s="78">
        <v>0</v>
      </c>
      <c r="I43" s="78">
        <v>0</v>
      </c>
      <c r="J43" s="78">
        <v>0</v>
      </c>
      <c r="K43" s="78">
        <v>0</v>
      </c>
      <c r="L43" s="78">
        <v>20</v>
      </c>
      <c r="M43" s="78">
        <v>13</v>
      </c>
      <c r="N43" s="78">
        <v>13</v>
      </c>
      <c r="O43" s="78">
        <v>13</v>
      </c>
      <c r="P43" s="78">
        <v>13</v>
      </c>
      <c r="Q43" s="78">
        <v>11</v>
      </c>
      <c r="R43" s="78">
        <f>SUM(D43:Q43)</f>
        <v>145</v>
      </c>
      <c r="S43" s="74">
        <f>LARGE(D43:Q43,1)+LARGE(D43:Q43,2)+LARGE(D43:Q43,3)+LARGE(D43:Q43,4)+LARGE(D43:Q43,5)+LARGE(D43:Q43,6)+LARGE(D43:Q43,7)+LARGE(D43:Q43,8)</f>
        <v>121</v>
      </c>
      <c r="T43" s="84">
        <v>2</v>
      </c>
      <c r="U43" s="43"/>
      <c r="V43" s="2">
        <f>COUNTIF(D43:Q43,"&gt;0")+COUNTIF(D43:Q43,"EXH")</f>
        <v>10</v>
      </c>
    </row>
    <row r="44" spans="1:22" ht="9.9499999999999993" customHeight="1" x14ac:dyDescent="0.25">
      <c r="A44" s="35"/>
      <c r="B44" s="82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83"/>
      <c r="T44" s="84"/>
      <c r="U44" s="43"/>
      <c r="V44" s="2"/>
    </row>
    <row r="45" spans="1:22" ht="15.75" x14ac:dyDescent="0.25">
      <c r="A45" s="35"/>
      <c r="B45" s="82" t="s">
        <v>30</v>
      </c>
      <c r="C45" s="78" t="s">
        <v>48</v>
      </c>
      <c r="D45" s="78">
        <v>10</v>
      </c>
      <c r="E45" s="78">
        <v>9</v>
      </c>
      <c r="F45" s="78">
        <v>10</v>
      </c>
      <c r="G45" s="78">
        <v>11</v>
      </c>
      <c r="H45" s="78">
        <v>20</v>
      </c>
      <c r="I45" s="78">
        <v>13</v>
      </c>
      <c r="J45" s="78">
        <v>0</v>
      </c>
      <c r="K45" s="78">
        <v>0</v>
      </c>
      <c r="L45" s="78">
        <v>13</v>
      </c>
      <c r="M45" s="78">
        <v>20</v>
      </c>
      <c r="N45" s="78">
        <v>20</v>
      </c>
      <c r="O45" s="78">
        <v>16</v>
      </c>
      <c r="P45" s="78">
        <v>0</v>
      </c>
      <c r="Q45" s="78">
        <v>0</v>
      </c>
      <c r="R45" s="78">
        <f>SUM(D45:Q45)</f>
        <v>142</v>
      </c>
      <c r="S45" s="74">
        <f>LARGE(D45:Q45,1)+LARGE(D45:Q45,2)+LARGE(D45:Q45,3)+LARGE(D45:Q45,4)+LARGE(D45:Q45,5)+LARGE(D45:Q45,6)+LARGE(D45:Q45,7)+LARGE(D45:Q45,8)</f>
        <v>123</v>
      </c>
      <c r="T45" s="84">
        <v>1</v>
      </c>
      <c r="U45" s="43"/>
      <c r="V45" s="2">
        <f>COUNTIF(D45:Q45,"&gt;0")+COUNTIF(D45:Q45,"EXH")</f>
        <v>10</v>
      </c>
    </row>
    <row r="46" spans="1:22" ht="9.9499999999999993" customHeight="1" x14ac:dyDescent="0.25">
      <c r="A46" s="17"/>
      <c r="B46" s="82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85"/>
      <c r="T46" s="84"/>
      <c r="U46" s="43"/>
      <c r="V46" s="2"/>
    </row>
    <row r="47" spans="1:22" s="17" customFormat="1" ht="15.75" x14ac:dyDescent="0.25">
      <c r="B47" s="82" t="s">
        <v>24</v>
      </c>
      <c r="C47" s="78" t="s">
        <v>48</v>
      </c>
      <c r="D47" s="78">
        <v>11</v>
      </c>
      <c r="E47" s="78">
        <v>10</v>
      </c>
      <c r="F47" s="78">
        <v>13</v>
      </c>
      <c r="G47" s="78">
        <v>16</v>
      </c>
      <c r="H47" s="78">
        <v>13</v>
      </c>
      <c r="I47" s="78">
        <v>20</v>
      </c>
      <c r="J47" s="78">
        <v>0</v>
      </c>
      <c r="K47" s="78">
        <v>0</v>
      </c>
      <c r="L47" s="78">
        <v>16</v>
      </c>
      <c r="M47" s="78">
        <v>11</v>
      </c>
      <c r="N47" s="78">
        <v>16</v>
      </c>
      <c r="O47" s="78">
        <v>11</v>
      </c>
      <c r="P47" s="78">
        <v>9</v>
      </c>
      <c r="Q47" s="78">
        <v>9</v>
      </c>
      <c r="R47" s="78">
        <f>SUM(D47:Q47)</f>
        <v>155</v>
      </c>
      <c r="S47" s="74">
        <f>LARGE(D47:Q47,1)+LARGE(D47:Q47,2)+LARGE(D47:Q47,3)+LARGE(D47:Q47,4)+LARGE(D47:Q47,5)+LARGE(D47:Q47,6)+LARGE(D47:Q47,7)+LARGE(D47:Q47,8)</f>
        <v>116</v>
      </c>
      <c r="T47" s="84">
        <v>5</v>
      </c>
      <c r="U47" s="35"/>
      <c r="V47" s="2">
        <f>COUNTIF(D47:Q47,"&gt;0")+COUNTIF(D47:Q47,"EXH")</f>
        <v>12</v>
      </c>
    </row>
    <row r="48" spans="1:22" s="17" customFormat="1" ht="9.9499999999999993" customHeight="1" x14ac:dyDescent="0.25">
      <c r="B48" s="82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85"/>
      <c r="T48" s="84"/>
      <c r="U48" s="35"/>
      <c r="V48" s="77"/>
    </row>
    <row r="49" spans="1:22" s="17" customFormat="1" ht="15.75" x14ac:dyDescent="0.25">
      <c r="A49" s="35"/>
      <c r="B49" s="82" t="s">
        <v>25</v>
      </c>
      <c r="C49" s="78" t="s">
        <v>48</v>
      </c>
      <c r="D49" s="78">
        <v>20</v>
      </c>
      <c r="E49" s="78">
        <v>16</v>
      </c>
      <c r="F49" s="78">
        <v>20</v>
      </c>
      <c r="G49" s="78">
        <v>10</v>
      </c>
      <c r="H49" s="78">
        <v>0</v>
      </c>
      <c r="I49" s="78">
        <v>0</v>
      </c>
      <c r="J49" s="78">
        <v>0</v>
      </c>
      <c r="K49" s="78">
        <v>0</v>
      </c>
      <c r="L49" s="78">
        <v>11</v>
      </c>
      <c r="M49" s="78">
        <v>10</v>
      </c>
      <c r="N49" s="78">
        <v>0</v>
      </c>
      <c r="O49" s="78">
        <v>0</v>
      </c>
      <c r="P49" s="78">
        <v>20</v>
      </c>
      <c r="Q49" s="78">
        <v>13</v>
      </c>
      <c r="R49" s="78">
        <f>SUM(D49:Q49)</f>
        <v>120</v>
      </c>
      <c r="S49" s="74">
        <f>LARGE(D49:Q49,1)+LARGE(D49:Q49,2)+LARGE(D49:Q49,3)+LARGE(D49:Q49,4)+LARGE(D49:Q49,5)+LARGE(D49:Q49,6)+LARGE(D49:Q49,7)+LARGE(D49:Q49,8)</f>
        <v>120</v>
      </c>
      <c r="T49" s="84">
        <v>3</v>
      </c>
      <c r="U49" s="35"/>
      <c r="V49" s="2">
        <f>COUNTIF(D49:Q49,"&gt;0")+COUNTIF(D49:Q49,"EXH")</f>
        <v>8</v>
      </c>
    </row>
    <row r="50" spans="1:22" s="17" customFormat="1" ht="9.9499999999999993" customHeight="1" x14ac:dyDescent="0.25">
      <c r="A50" s="35"/>
      <c r="B50" s="8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72"/>
      <c r="T50" s="22"/>
      <c r="V50" s="77"/>
    </row>
    <row r="51" spans="1:22" s="17" customFormat="1" ht="15.75" x14ac:dyDescent="0.25">
      <c r="A51" s="35"/>
      <c r="B51" s="82" t="s">
        <v>26</v>
      </c>
      <c r="C51" s="18" t="s">
        <v>50</v>
      </c>
      <c r="D51" s="18">
        <v>16</v>
      </c>
      <c r="E51" s="18">
        <v>20</v>
      </c>
      <c r="F51" s="18">
        <v>11</v>
      </c>
      <c r="G51" s="18">
        <v>13</v>
      </c>
      <c r="H51" s="18">
        <v>0</v>
      </c>
      <c r="I51" s="18">
        <v>0</v>
      </c>
      <c r="J51" s="18">
        <v>0</v>
      </c>
      <c r="K51" s="18">
        <v>0</v>
      </c>
      <c r="L51" s="18">
        <v>10</v>
      </c>
      <c r="M51" s="18">
        <v>16</v>
      </c>
      <c r="N51" s="18">
        <v>11</v>
      </c>
      <c r="O51" s="18">
        <v>20</v>
      </c>
      <c r="P51" s="18">
        <v>10</v>
      </c>
      <c r="Q51" s="18">
        <v>10</v>
      </c>
      <c r="R51" s="18">
        <f>SUM(D51:Q51)</f>
        <v>137</v>
      </c>
      <c r="S51" s="74">
        <f>LARGE(D51:Q51,1)+LARGE(D51:Q51,2)+LARGE(D51:Q51,3)+LARGE(D51:Q51,4)+LARGE(D51:Q51,5)+LARGE(D51:Q51,6)+LARGE(D51:Q51,7)+LARGE(D51:Q51,8)</f>
        <v>117</v>
      </c>
      <c r="T51" s="22">
        <v>4</v>
      </c>
      <c r="V51" s="2">
        <f>COUNTIF(D51:Q51,"&gt;0")+COUNTIF(D51:Q51,"EXH")</f>
        <v>10</v>
      </c>
    </row>
    <row r="52" spans="1:22" ht="9.9499999999999993" customHeight="1" x14ac:dyDescent="0.25">
      <c r="A52" s="43"/>
      <c r="R52" s="18"/>
      <c r="V52" s="2"/>
    </row>
    <row r="53" spans="1:22" ht="15.75" x14ac:dyDescent="0.25">
      <c r="A53" s="44"/>
      <c r="B53" s="92" t="s">
        <v>33</v>
      </c>
      <c r="C53" s="20" t="s">
        <v>50</v>
      </c>
      <c r="D53" s="20">
        <v>9</v>
      </c>
      <c r="E53" s="20">
        <v>11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f>SUM(D53:Q53)</f>
        <v>20</v>
      </c>
      <c r="S53" s="73">
        <f>LARGE(D53:Q53,1)+LARGE(D53:Q53,2)+LARGE(D53:Q53,3)+LARGE(D53:Q53,4)+LARGE(D53:Q53,5)+LARGE(D53:Q53,6)+LARGE(D53:Q53,7)+LARGE(D53:Q53,8)</f>
        <v>20</v>
      </c>
      <c r="T53" s="26" t="s">
        <v>97</v>
      </c>
      <c r="U53" s="19"/>
      <c r="V53" s="90">
        <f>COUNTIF(D53:Q53,"&gt;0")+COUNTIF(D53:Q53,"EXH")</f>
        <v>2</v>
      </c>
    </row>
    <row r="54" spans="1:22" ht="9.9499999999999993" customHeight="1" x14ac:dyDescent="0.25">
      <c r="R54" s="18"/>
      <c r="V54" s="2"/>
    </row>
    <row r="55" spans="1:22" ht="15.75" x14ac:dyDescent="0.25">
      <c r="A55" s="33" t="s">
        <v>68</v>
      </c>
      <c r="B55" s="93" t="s">
        <v>39</v>
      </c>
      <c r="C55" s="1" t="s">
        <v>47</v>
      </c>
      <c r="D55" s="1">
        <v>0</v>
      </c>
      <c r="E55" s="1">
        <v>0</v>
      </c>
      <c r="F55" s="1">
        <v>10</v>
      </c>
      <c r="G55" s="1">
        <v>8</v>
      </c>
      <c r="H55" s="1">
        <v>0</v>
      </c>
      <c r="I55" s="1">
        <v>0</v>
      </c>
      <c r="J55" s="1">
        <v>0</v>
      </c>
      <c r="K55" s="1">
        <v>0</v>
      </c>
      <c r="L55" s="1">
        <v>9</v>
      </c>
      <c r="M55" s="1">
        <v>13</v>
      </c>
      <c r="N55" s="1">
        <v>11</v>
      </c>
      <c r="O55" s="1">
        <v>10</v>
      </c>
      <c r="P55" s="1">
        <v>0</v>
      </c>
      <c r="Q55" s="1">
        <v>0</v>
      </c>
      <c r="R55" s="18">
        <f>SUM(D55:Q55)</f>
        <v>61</v>
      </c>
      <c r="S55" s="74">
        <f>LARGE(D55:Q55,1)+LARGE(D55:Q55,2)+LARGE(D55:Q55,3)+LARGE(D55:Q55,4)+LARGE(D55:Q55,5)+LARGE(D55:Q55,6)+LARGE(D55:Q55,7)+LARGE(D55:Q55,8)</f>
        <v>61</v>
      </c>
      <c r="T55" s="13">
        <v>2</v>
      </c>
      <c r="V55" s="2">
        <f>COUNTIF(D55:Q55,"&gt;0")+COUNTIF(D55:Q55,"EXH")</f>
        <v>6</v>
      </c>
    </row>
    <row r="56" spans="1:22" s="43" customFormat="1" ht="9.9499999999999993" customHeight="1" x14ac:dyDescent="0.25">
      <c r="B56" s="9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78"/>
      <c r="S56" s="83"/>
      <c r="T56" s="124"/>
      <c r="V56" s="103"/>
    </row>
    <row r="57" spans="1:22" s="43" customFormat="1" ht="15.75" x14ac:dyDescent="0.25">
      <c r="B57" s="93" t="s">
        <v>155</v>
      </c>
      <c r="C57" s="123" t="s">
        <v>47</v>
      </c>
      <c r="D57" s="123">
        <v>0</v>
      </c>
      <c r="E57" s="123">
        <v>0</v>
      </c>
      <c r="F57" s="123">
        <v>0</v>
      </c>
      <c r="G57" s="123">
        <v>20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16</v>
      </c>
      <c r="O57" s="123">
        <v>13</v>
      </c>
      <c r="P57" s="123">
        <v>0</v>
      </c>
      <c r="Q57" s="123">
        <v>0</v>
      </c>
      <c r="R57" s="18">
        <f>SUM(D57:Q57)</f>
        <v>49</v>
      </c>
      <c r="S57" s="74">
        <f>LARGE(D57:Q57,1)+LARGE(D57:Q57,2)+LARGE(D57:Q57,3)+LARGE(D57:Q57,4)+LARGE(D57:Q57,5)+LARGE(D57:Q57,6)+LARGE(D57:Q57,7)+LARGE(D57:Q57,8)</f>
        <v>49</v>
      </c>
      <c r="T57" s="13" t="s">
        <v>97</v>
      </c>
      <c r="U57"/>
      <c r="V57" s="2">
        <f>COUNTIF(D57:Q57,"&gt;0")+COUNTIF(D57:Q57,"EXH")</f>
        <v>3</v>
      </c>
    </row>
    <row r="58" spans="1:22" ht="9.9499999999999993" customHeight="1" x14ac:dyDescent="0.25">
      <c r="A58" s="43"/>
      <c r="R58" s="18"/>
      <c r="S58" s="70"/>
      <c r="V58" s="2"/>
    </row>
    <row r="59" spans="1:22" ht="15.75" x14ac:dyDescent="0.25">
      <c r="A59" s="43"/>
      <c r="B59" s="93" t="s">
        <v>102</v>
      </c>
      <c r="C59" s="1" t="s">
        <v>49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20</v>
      </c>
      <c r="K59" s="1">
        <v>0</v>
      </c>
      <c r="L59" s="1">
        <v>0</v>
      </c>
      <c r="M59" s="1">
        <v>0</v>
      </c>
      <c r="N59" s="1">
        <v>9</v>
      </c>
      <c r="O59" s="1">
        <v>9</v>
      </c>
      <c r="P59" s="1">
        <v>0</v>
      </c>
      <c r="Q59" s="1">
        <v>0</v>
      </c>
      <c r="R59" s="18">
        <f>SUM(D59:Q59)</f>
        <v>38</v>
      </c>
      <c r="S59" s="74">
        <f>LARGE(D59:Q59,1)+LARGE(D59:Q59,2)+LARGE(D59:Q59,3)+LARGE(D59:Q59,4)+LARGE(D59:Q59,5)+LARGE(D59:Q59,6)+LARGE(D59:Q59,7)+LARGE(D59:Q59,8)</f>
        <v>38</v>
      </c>
      <c r="T59" s="13" t="s">
        <v>97</v>
      </c>
      <c r="V59" s="2">
        <f>COUNTIF(D59:Q59,"&gt;0")+COUNTIF(D59:Q59,"EXH")</f>
        <v>3</v>
      </c>
    </row>
    <row r="60" spans="1:22" ht="9.9499999999999993" customHeight="1" x14ac:dyDescent="0.25">
      <c r="A60" s="43"/>
      <c r="R60" s="18"/>
      <c r="S60" s="70"/>
      <c r="V60" s="2"/>
    </row>
    <row r="61" spans="1:22" ht="15.75" x14ac:dyDescent="0.25">
      <c r="A61" s="43"/>
      <c r="B61" s="93" t="s">
        <v>31</v>
      </c>
      <c r="C61" s="1" t="s">
        <v>48</v>
      </c>
      <c r="D61" s="1">
        <v>0</v>
      </c>
      <c r="E61" s="1">
        <v>8</v>
      </c>
      <c r="F61" s="1">
        <v>13</v>
      </c>
      <c r="G61" s="1">
        <v>10</v>
      </c>
      <c r="H61" s="1">
        <v>0</v>
      </c>
      <c r="I61" s="1">
        <v>0</v>
      </c>
      <c r="J61" s="1">
        <v>0</v>
      </c>
      <c r="K61" s="1">
        <v>0</v>
      </c>
      <c r="L61" s="1">
        <v>13</v>
      </c>
      <c r="M61" s="1">
        <v>9</v>
      </c>
      <c r="N61" s="1">
        <v>10</v>
      </c>
      <c r="O61" s="1">
        <v>20</v>
      </c>
      <c r="P61" s="1">
        <v>0</v>
      </c>
      <c r="Q61" s="1">
        <v>0</v>
      </c>
      <c r="R61" s="18">
        <f>SUM(D61:Q61)</f>
        <v>83</v>
      </c>
      <c r="S61" s="74">
        <f>LARGE(D61:Q61,1)+LARGE(D61:Q61,2)+LARGE(D61:Q61,3)+LARGE(D61:Q61,4)+LARGE(D61:Q61,5)+LARGE(D61:Q61,6)+LARGE(D61:Q61,7)+LARGE(D61:Q61,8)</f>
        <v>83</v>
      </c>
      <c r="T61" s="13">
        <v>1</v>
      </c>
      <c r="V61" s="2">
        <f>COUNTIF(D61:Q61,"&gt;0")+COUNTIF(D61:Q61,"EXH")</f>
        <v>7</v>
      </c>
    </row>
    <row r="62" spans="1:22" ht="9.9499999999999993" customHeight="1" x14ac:dyDescent="0.25">
      <c r="A62" s="43"/>
      <c r="R62" s="18"/>
      <c r="S62" s="72"/>
      <c r="V62" s="2"/>
    </row>
    <row r="63" spans="1:22" ht="15.75" x14ac:dyDescent="0.25">
      <c r="A63" s="43"/>
      <c r="B63" s="93" t="s">
        <v>110</v>
      </c>
      <c r="C63" s="1" t="s">
        <v>48</v>
      </c>
      <c r="D63" s="1">
        <v>13</v>
      </c>
      <c r="E63" s="1">
        <v>20</v>
      </c>
      <c r="F63" s="1">
        <v>16</v>
      </c>
      <c r="G63" s="1">
        <v>13</v>
      </c>
      <c r="H63" s="1">
        <v>0</v>
      </c>
      <c r="I63" s="1">
        <v>0</v>
      </c>
      <c r="J63" s="1">
        <v>0</v>
      </c>
      <c r="K63" s="1">
        <v>0</v>
      </c>
      <c r="L63" s="1">
        <v>16</v>
      </c>
      <c r="M63" s="1">
        <v>10</v>
      </c>
      <c r="N63" s="1">
        <v>0</v>
      </c>
      <c r="O63" s="1">
        <v>0</v>
      </c>
      <c r="P63" s="1">
        <v>0</v>
      </c>
      <c r="Q63" s="1">
        <v>0</v>
      </c>
      <c r="R63" s="18">
        <f>SUM(G63:Q63)</f>
        <v>39</v>
      </c>
      <c r="S63" s="74">
        <f>LARGE(D63:Q63,1)+LARGE(D63:Q63,2)+LARGE(D63:Q63,3)+LARGE(D63:Q63,4)+LARGE(D63:Q63,5)+LARGE(D63:Q63,6)+LARGE(D63:Q63,7)+LARGE(D63:Q63,8)</f>
        <v>88</v>
      </c>
      <c r="T63" s="13" t="s">
        <v>97</v>
      </c>
      <c r="V63" s="2">
        <f>COUNTIF(G63:Q63,"&gt;0")+COUNTIF(G63:Q63,"EXH")</f>
        <v>3</v>
      </c>
    </row>
    <row r="64" spans="1:22" ht="9.9499999999999993" customHeight="1" x14ac:dyDescent="0.25">
      <c r="A64" s="43"/>
      <c r="R64" s="18"/>
      <c r="S64" s="72"/>
      <c r="V64" s="2"/>
    </row>
    <row r="65" spans="1:22" ht="15.75" x14ac:dyDescent="0.25">
      <c r="A65" s="43"/>
      <c r="B65" s="93" t="s">
        <v>147</v>
      </c>
      <c r="C65" s="1" t="s">
        <v>47</v>
      </c>
      <c r="D65" s="1">
        <v>0</v>
      </c>
      <c r="E65" s="1">
        <v>0</v>
      </c>
      <c r="F65" s="1">
        <v>11</v>
      </c>
      <c r="G65" s="1" t="s">
        <v>63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8">
        <f>SUM(D65:Q65)</f>
        <v>11</v>
      </c>
      <c r="S65" s="74">
        <f>LARGE(D65:Q65,1)+LARGE(D65:Q65,2)+LARGE(D65:Q65,3)+LARGE(D65:Q65,4)+LARGE(D65:Q65,5)+LARGE(D65:Q65,6)+LARGE(D65:Q65,7)+LARGE(D65:Q65,8)</f>
        <v>11</v>
      </c>
      <c r="T65" s="13" t="s">
        <v>97</v>
      </c>
      <c r="V65" s="2">
        <f>COUNTIF(D65:Q65,"&gt;0")+COUNTIF(D65:Q65,"EXH")</f>
        <v>1</v>
      </c>
    </row>
    <row r="66" spans="1:22" ht="9.9499999999999993" customHeight="1" x14ac:dyDescent="0.25">
      <c r="A66" s="43"/>
      <c r="R66" s="18"/>
      <c r="S66" s="72"/>
      <c r="V66" s="2"/>
    </row>
    <row r="67" spans="1:22" ht="15.75" x14ac:dyDescent="0.25">
      <c r="A67" s="43"/>
      <c r="B67" s="93" t="s">
        <v>113</v>
      </c>
      <c r="C67" s="1" t="s">
        <v>48</v>
      </c>
      <c r="D67" s="1">
        <v>10</v>
      </c>
      <c r="E67" s="1">
        <v>13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20</v>
      </c>
      <c r="Q67" s="1">
        <v>16</v>
      </c>
      <c r="R67" s="18">
        <f>SUM(D67:Q67)</f>
        <v>59</v>
      </c>
      <c r="S67" s="74">
        <f>LARGE(D67:Q67,1)+LARGE(D67:Q67,2)+LARGE(D67:Q67,3)+LARGE(D67:Q67,4)+LARGE(D67:Q67,5)+LARGE(D67:Q67,6)+LARGE(D67:Q67,7)+LARGE(D67:Q67,8)</f>
        <v>59</v>
      </c>
      <c r="T67" s="13">
        <v>3</v>
      </c>
      <c r="V67" s="2">
        <f>COUNTIF(D67:Q67,"&gt;0")+COUNTIF(D67:Q67,"EXH")</f>
        <v>4</v>
      </c>
    </row>
    <row r="68" spans="1:22" ht="9.9499999999999993" customHeight="1" x14ac:dyDescent="0.25">
      <c r="A68" s="43"/>
      <c r="R68" s="18"/>
      <c r="S68" s="72"/>
      <c r="V68" s="2"/>
    </row>
    <row r="69" spans="1:22" ht="15.75" x14ac:dyDescent="0.25">
      <c r="A69" s="43"/>
      <c r="B69" s="93" t="s">
        <v>13</v>
      </c>
      <c r="C69" s="1" t="s">
        <v>47</v>
      </c>
      <c r="D69" s="1">
        <v>0</v>
      </c>
      <c r="E69" s="1">
        <v>7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8">
        <f>SUM(D69:Q69)</f>
        <v>7</v>
      </c>
      <c r="S69" s="74">
        <f>LARGE(D69:Q69,1)+LARGE(D69:Q69,2)+LARGE(D69:Q69,3)+LARGE(D69:Q69,4)+LARGE(D69:Q69,5)+LARGE(D69:Q69,6)+LARGE(D69:Q69,7)+LARGE(D69:Q69,8)</f>
        <v>7</v>
      </c>
      <c r="T69" s="13" t="s">
        <v>97</v>
      </c>
      <c r="V69" s="103">
        <f>COUNTIF(D69:Q69,"&gt;0")+COUNTIF(D69:Q69,"EXH")</f>
        <v>1</v>
      </c>
    </row>
    <row r="70" spans="1:22" ht="9.9499999999999993" customHeight="1" x14ac:dyDescent="0.25">
      <c r="A70" s="43"/>
      <c r="R70" s="18"/>
      <c r="S70" s="70"/>
      <c r="V70" s="2"/>
    </row>
    <row r="71" spans="1:22" ht="15.75" x14ac:dyDescent="0.25">
      <c r="A71" s="43"/>
      <c r="B71" s="93" t="s">
        <v>54</v>
      </c>
      <c r="C71" s="1" t="s">
        <v>48</v>
      </c>
      <c r="D71" s="1">
        <v>0</v>
      </c>
      <c r="E71" s="1">
        <v>10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11</v>
      </c>
      <c r="N71" s="1">
        <v>0</v>
      </c>
      <c r="O71" s="1">
        <v>0</v>
      </c>
      <c r="P71" s="1">
        <v>0</v>
      </c>
      <c r="Q71" s="1">
        <v>0</v>
      </c>
      <c r="R71" s="18">
        <f>SUM(D71:Q71)</f>
        <v>21</v>
      </c>
      <c r="S71" s="74">
        <f>LARGE(D71:Q71,1)+LARGE(D71:Q71,2)+LARGE(D71:Q71,3)+LARGE(D71:Q71,4)+LARGE(D71:Q71,5)+LARGE(D71:Q71,6)+LARGE(D71:Q71,7)+LARGE(D71:Q71,8)</f>
        <v>21</v>
      </c>
      <c r="T71" s="13" t="s">
        <v>97</v>
      </c>
      <c r="V71" s="2">
        <f>COUNTIF(D71:Q71,"&gt;0")+COUNTIF(D71:Q71,"EXH")</f>
        <v>2</v>
      </c>
    </row>
    <row r="72" spans="1:22" ht="9.9499999999999993" customHeight="1" x14ac:dyDescent="0.25">
      <c r="A72" s="43"/>
      <c r="R72" s="18"/>
      <c r="S72" s="70"/>
      <c r="V72" s="2"/>
    </row>
    <row r="73" spans="1:22" ht="15.75" x14ac:dyDescent="0.25">
      <c r="A73" s="43"/>
      <c r="B73" s="93" t="s">
        <v>83</v>
      </c>
      <c r="C73" s="1" t="s">
        <v>47</v>
      </c>
      <c r="D73" s="1">
        <v>0</v>
      </c>
      <c r="E73" s="1">
        <v>0</v>
      </c>
      <c r="F73" s="1">
        <v>0</v>
      </c>
      <c r="G73" s="1">
        <v>9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20</v>
      </c>
      <c r="O73" s="1">
        <v>16</v>
      </c>
      <c r="P73" s="1">
        <v>0</v>
      </c>
      <c r="Q73" s="1">
        <v>0</v>
      </c>
      <c r="R73" s="18">
        <f>SUM(D73:Q73)</f>
        <v>45</v>
      </c>
      <c r="S73" s="74">
        <f>LARGE(D73:Q73,1)+LARGE(D73:Q73,2)+LARGE(D73:Q73,3)+LARGE(D73:Q73,4)+LARGE(D73:Q73,5)+LARGE(D73:Q73,6)+LARGE(D73:Q73,7)+LARGE(D73:Q73,8)</f>
        <v>45</v>
      </c>
      <c r="T73" s="13" t="s">
        <v>97</v>
      </c>
      <c r="V73" s="2">
        <f>COUNTIF(D73:Q73,"&gt;0")+COUNTIF(D73:Q73,"EXH")</f>
        <v>3</v>
      </c>
    </row>
    <row r="74" spans="1:22" ht="9.9499999999999993" customHeight="1" x14ac:dyDescent="0.25">
      <c r="A74" s="43"/>
      <c r="R74" s="18"/>
      <c r="S74" s="70"/>
      <c r="V74" s="2"/>
    </row>
    <row r="75" spans="1:22" ht="15.75" x14ac:dyDescent="0.25">
      <c r="A75" s="43"/>
      <c r="B75" s="93" t="s">
        <v>80</v>
      </c>
      <c r="C75" s="1" t="s">
        <v>47</v>
      </c>
      <c r="D75" s="1">
        <v>0</v>
      </c>
      <c r="E75" s="1">
        <v>0</v>
      </c>
      <c r="F75" s="1">
        <v>0</v>
      </c>
      <c r="G75" s="1">
        <v>11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13</v>
      </c>
      <c r="O75" s="1">
        <v>11</v>
      </c>
      <c r="P75" s="1">
        <v>0</v>
      </c>
      <c r="Q75" s="1">
        <v>0</v>
      </c>
      <c r="R75" s="18">
        <f>SUM(D75:Q75)</f>
        <v>35</v>
      </c>
      <c r="S75" s="74">
        <f>LARGE(D75:Q75,1)+LARGE(D75:Q75,2)+LARGE(D75:Q75,3)+LARGE(D75:Q75,4)+LARGE(D75:Q75,5)+LARGE(D75:Q75,6)+LARGE(D75:Q75,7)+LARGE(D75:Q75,8)</f>
        <v>35</v>
      </c>
      <c r="T75" s="13" t="s">
        <v>97</v>
      </c>
      <c r="V75" s="2">
        <f>COUNTIF(D75:Q75,"&gt;0")+COUNTIF(D75:Q75,"EXH")</f>
        <v>3</v>
      </c>
    </row>
    <row r="76" spans="1:22" ht="9.9499999999999993" customHeight="1" x14ac:dyDescent="0.25">
      <c r="R76" s="18"/>
      <c r="V76" s="2"/>
    </row>
    <row r="77" spans="1:22" ht="15.75" x14ac:dyDescent="0.25">
      <c r="A77" s="17"/>
      <c r="B77" s="82" t="s">
        <v>112</v>
      </c>
      <c r="C77" s="18" t="s">
        <v>48</v>
      </c>
      <c r="D77" s="18">
        <v>20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f>SUM(D77:Q77)</f>
        <v>20</v>
      </c>
      <c r="S77" s="74">
        <f>LARGE(D77:Q77,1)+LARGE(D77:Q77,2)+LARGE(D77:Q77,3)+LARGE(D77:Q77,4)+LARGE(D77:Q77,5)+LARGE(D77:Q77,6)+LARGE(D77:Q77,7)+LARGE(D77:Q77,8)</f>
        <v>20</v>
      </c>
      <c r="T77" s="22" t="s">
        <v>97</v>
      </c>
      <c r="V77" s="2">
        <f>COUNTIF(D77:Q77,"&gt;0")+COUNTIF(D77:Q77,"EXH")</f>
        <v>1</v>
      </c>
    </row>
    <row r="78" spans="1:22" ht="9.9499999999999993" customHeight="1" x14ac:dyDescent="0.25">
      <c r="R78" s="18"/>
      <c r="V78" s="2"/>
    </row>
    <row r="79" spans="1:22" ht="15.75" x14ac:dyDescent="0.25">
      <c r="A79" s="17"/>
      <c r="B79" s="82" t="s">
        <v>32</v>
      </c>
      <c r="C79" s="18" t="s">
        <v>48</v>
      </c>
      <c r="D79" s="18">
        <v>16</v>
      </c>
      <c r="E79" s="18">
        <v>9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11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f>SUM(D79:Q79)</f>
        <v>36</v>
      </c>
      <c r="S79" s="74">
        <f>LARGE(D79:Q79,1)+LARGE(D79:Q79,2)+LARGE(D79:Q79,3)+LARGE(D79:Q79,4)+LARGE(D79:Q79,5)+LARGE(D79:Q79,6)+LARGE(D79:Q79,7)+LARGE(D79:Q79,8)</f>
        <v>36</v>
      </c>
      <c r="T79" s="22" t="s">
        <v>97</v>
      </c>
      <c r="V79" s="2">
        <f>COUNTIF(D79:Q79,"&gt;0")+COUNTIF(D79:Q79,"EXH")</f>
        <v>3</v>
      </c>
    </row>
    <row r="80" spans="1:22" ht="9.9499999999999993" customHeight="1" x14ac:dyDescent="0.25">
      <c r="A80" s="35"/>
      <c r="B80" s="8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74"/>
      <c r="T80" s="22"/>
      <c r="V80" s="2"/>
    </row>
    <row r="81" spans="1:22" ht="15.75" x14ac:dyDescent="0.25">
      <c r="A81" s="19"/>
      <c r="B81" s="92" t="s">
        <v>148</v>
      </c>
      <c r="C81" s="20" t="s">
        <v>47</v>
      </c>
      <c r="D81" s="20">
        <v>0</v>
      </c>
      <c r="E81" s="20">
        <v>0</v>
      </c>
      <c r="F81" s="20">
        <v>20</v>
      </c>
      <c r="G81" s="20">
        <v>16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f>SUM(D81:Q81)</f>
        <v>36</v>
      </c>
      <c r="S81" s="73">
        <f>LARGE(D81:Q81,1)+LARGE(D81:Q81,2)+LARGE(D81:Q81,3)+LARGE(D81:Q81,4)+LARGE(D81:Q81,5)+LARGE(D81:Q81,6)+LARGE(D81:Q81,7)+LARGE(D81:Q81,8)</f>
        <v>36</v>
      </c>
      <c r="T81" s="26" t="s">
        <v>97</v>
      </c>
      <c r="U81" s="19"/>
      <c r="V81" s="90">
        <f>COUNTIF(D81:Q81,"&gt;0")+COUNTIF(D81:Q81,"EXH")</f>
        <v>2</v>
      </c>
    </row>
    <row r="82" spans="1:22" ht="9.9499999999999993" customHeight="1" x14ac:dyDescent="0.25">
      <c r="A82" s="35"/>
      <c r="B82" s="8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74"/>
      <c r="T82" s="22"/>
      <c r="V82" s="2"/>
    </row>
    <row r="83" spans="1:22" s="43" customFormat="1" ht="15.75" x14ac:dyDescent="0.25">
      <c r="A83" s="5" t="s">
        <v>34</v>
      </c>
      <c r="B83" s="93" t="s">
        <v>153</v>
      </c>
      <c r="C83" s="123" t="s">
        <v>47</v>
      </c>
      <c r="D83" s="123">
        <v>0</v>
      </c>
      <c r="E83" s="123">
        <v>0</v>
      </c>
      <c r="F83" s="123">
        <v>0</v>
      </c>
      <c r="G83" s="123">
        <v>13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23">
        <v>0</v>
      </c>
      <c r="N83" s="123">
        <v>9</v>
      </c>
      <c r="O83" s="123">
        <v>9</v>
      </c>
      <c r="P83" s="123">
        <v>0</v>
      </c>
      <c r="Q83" s="123">
        <v>0</v>
      </c>
      <c r="R83" s="18">
        <f>SUM(D83:Q83)</f>
        <v>31</v>
      </c>
      <c r="S83" s="74">
        <f>LARGE(D83:Q83,1)+LARGE(D83:Q83,2)+LARGE(D83:Q83,3)+LARGE(D83:Q83,4)+LARGE(D83:Q83,5)+LARGE(D83:Q83,6)+LARGE(D83:Q83,7)+LARGE(D83:Q83,8)</f>
        <v>31</v>
      </c>
      <c r="T83" s="13" t="s">
        <v>97</v>
      </c>
      <c r="U83"/>
      <c r="V83" s="2">
        <f>COUNTIF(D83:Q83,"&gt;0")+COUNTIF(D83:Q83,"EXH")</f>
        <v>3</v>
      </c>
    </row>
    <row r="84" spans="1:22" ht="9.9499999999999993" customHeight="1" x14ac:dyDescent="0.25">
      <c r="A84" s="43"/>
      <c r="R84" s="18"/>
      <c r="S84" s="72"/>
      <c r="V84" s="2"/>
    </row>
    <row r="85" spans="1:22" ht="15.75" x14ac:dyDescent="0.25">
      <c r="A85" s="43"/>
      <c r="B85" s="142" t="s">
        <v>38</v>
      </c>
      <c r="C85" s="1" t="s">
        <v>50</v>
      </c>
      <c r="D85" s="1">
        <v>20</v>
      </c>
      <c r="E85" s="1">
        <v>16</v>
      </c>
      <c r="F85" s="1">
        <v>0</v>
      </c>
      <c r="G85" s="1">
        <v>0</v>
      </c>
      <c r="H85" s="1" t="s">
        <v>84</v>
      </c>
      <c r="I85" s="1" t="s">
        <v>84</v>
      </c>
      <c r="J85" s="1">
        <v>0</v>
      </c>
      <c r="K85" s="1">
        <v>0</v>
      </c>
      <c r="L85" s="1">
        <v>0</v>
      </c>
      <c r="M85" s="1">
        <v>0</v>
      </c>
      <c r="N85" s="1">
        <v>16</v>
      </c>
      <c r="O85" s="1">
        <v>16</v>
      </c>
      <c r="P85" s="1">
        <v>0</v>
      </c>
      <c r="Q85" s="1">
        <v>0</v>
      </c>
      <c r="R85" s="18">
        <f>SUM(D85:Q85)</f>
        <v>68</v>
      </c>
      <c r="S85" s="74">
        <f>LARGE(D85:Q85,1)+LARGE(D85:Q85,2)+LARGE(D85:Q85,3)+LARGE(D85:Q85,4)+LARGE(D85:Q85,5)+LARGE(D85:Q85,6)+LARGE(D85:Q85,7)+LARGE(D85:Q85,8)</f>
        <v>68</v>
      </c>
      <c r="T85" s="146">
        <v>4</v>
      </c>
      <c r="U85" s="147"/>
      <c r="V85" s="148">
        <f>COUNTIF(D85:Q85,"&gt;0")+COUNTIF(D85:Q85,"EXH")</f>
        <v>6</v>
      </c>
    </row>
    <row r="86" spans="1:22" ht="9.9499999999999993" customHeight="1" x14ac:dyDescent="0.25">
      <c r="R86" s="18"/>
      <c r="V86" s="2"/>
    </row>
    <row r="87" spans="1:22" ht="15.75" x14ac:dyDescent="0.25">
      <c r="A87" s="43"/>
      <c r="B87" s="93" t="s">
        <v>115</v>
      </c>
      <c r="C87" s="1" t="s">
        <v>48</v>
      </c>
      <c r="D87" s="1">
        <v>16</v>
      </c>
      <c r="E87" s="1">
        <v>13</v>
      </c>
      <c r="F87" s="1">
        <v>11</v>
      </c>
      <c r="G87" s="1">
        <v>16</v>
      </c>
      <c r="H87" s="1">
        <v>0</v>
      </c>
      <c r="I87" s="1">
        <v>0</v>
      </c>
      <c r="J87" s="1">
        <v>0</v>
      </c>
      <c r="K87" s="1">
        <v>0</v>
      </c>
      <c r="L87" s="1">
        <v>16</v>
      </c>
      <c r="M87" s="1">
        <v>13</v>
      </c>
      <c r="N87" s="1">
        <v>0</v>
      </c>
      <c r="O87" s="1">
        <v>0</v>
      </c>
      <c r="P87" s="1">
        <v>0</v>
      </c>
      <c r="Q87" s="1">
        <v>0</v>
      </c>
      <c r="R87" s="18">
        <f>SUM(D87:Q87)</f>
        <v>85</v>
      </c>
      <c r="S87" s="74">
        <f>LARGE(D87:Q87,1)+LARGE(D87:Q87,2)+LARGE(D87:Q87,3)+LARGE(D87:Q87,4)+LARGE(D87:Q87,5)+LARGE(D87:Q87,6)+LARGE(D87:Q87,7)+LARGE(D87:Q87,8)</f>
        <v>85</v>
      </c>
      <c r="T87" s="13">
        <v>3</v>
      </c>
      <c r="V87" s="2">
        <f>COUNTIF(D87:Q87,"&gt;0")+COUNTIF(D87:Q87,"EXH")</f>
        <v>6</v>
      </c>
    </row>
    <row r="88" spans="1:22" ht="9.9499999999999993" customHeight="1" x14ac:dyDescent="0.25">
      <c r="R88" s="18"/>
      <c r="V88" s="2"/>
    </row>
    <row r="89" spans="1:22" ht="15.75" x14ac:dyDescent="0.25">
      <c r="B89" s="93" t="s">
        <v>158</v>
      </c>
      <c r="D89" s="1">
        <v>0</v>
      </c>
      <c r="E89" s="1">
        <v>0</v>
      </c>
      <c r="F89" s="1">
        <v>9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8">
        <f>SUM(D89:Q89)</f>
        <v>9</v>
      </c>
      <c r="S89" s="74">
        <f>LARGE(D89:Q89,1)+LARGE(D89:Q89,2)+LARGE(D89:Q89,3)+LARGE(D89:Q89,4)+LARGE(D89:Q89,5)+LARGE(D89:Q89,6)+LARGE(D89:Q89,7)+LARGE(D89:Q89,8)</f>
        <v>9</v>
      </c>
      <c r="T89" s="13" t="s">
        <v>97</v>
      </c>
      <c r="V89" s="2">
        <f>COUNTIF(D89:Q89,"&gt;0")+COUNTIF(D89:Q89,"EXH")</f>
        <v>1</v>
      </c>
    </row>
    <row r="90" spans="1:22" ht="9.9499999999999993" customHeight="1" x14ac:dyDescent="0.25">
      <c r="R90" s="18"/>
      <c r="S90" s="72"/>
      <c r="V90" s="2"/>
    </row>
    <row r="91" spans="1:22" ht="15.75" x14ac:dyDescent="0.25">
      <c r="B91" s="93" t="s">
        <v>13</v>
      </c>
      <c r="C91" s="1" t="s">
        <v>47</v>
      </c>
      <c r="D91" s="1">
        <v>0</v>
      </c>
      <c r="E91" s="1">
        <v>0</v>
      </c>
      <c r="F91" s="1">
        <v>0</v>
      </c>
      <c r="G91" s="1">
        <v>0</v>
      </c>
      <c r="H91" s="1">
        <v>13</v>
      </c>
      <c r="I91" s="1">
        <v>20</v>
      </c>
      <c r="J91" s="1">
        <v>0</v>
      </c>
      <c r="K91" s="1">
        <v>0</v>
      </c>
      <c r="L91" s="1">
        <v>20</v>
      </c>
      <c r="M91" s="1">
        <v>16</v>
      </c>
      <c r="N91" s="1">
        <v>20</v>
      </c>
      <c r="O91" s="1">
        <v>20</v>
      </c>
      <c r="P91" s="1">
        <v>0</v>
      </c>
      <c r="Q91" s="1">
        <v>0</v>
      </c>
      <c r="R91" s="18">
        <f>SUM(D91:Q91)</f>
        <v>109</v>
      </c>
      <c r="S91" s="74">
        <f>LARGE(D91:Q91,1)+LARGE(D91:Q91,2)+LARGE(D91:Q91,3)+LARGE(D91:Q91,4)+LARGE(D91:Q91,5)+LARGE(D91:Q91,6)+LARGE(D91:Q91,7)+LARGE(D91:Q91,8)</f>
        <v>109</v>
      </c>
      <c r="T91" s="13">
        <v>2</v>
      </c>
      <c r="V91" s="103">
        <f>COUNTIF(D91:Q91,"&gt;0")+COUNTIF(D91:Q91,"EXH")</f>
        <v>6</v>
      </c>
    </row>
    <row r="92" spans="1:22" ht="9.9499999999999993" customHeight="1" x14ac:dyDescent="0.25">
      <c r="R92" s="18"/>
      <c r="V92" s="2"/>
    </row>
    <row r="93" spans="1:22" ht="15.75" x14ac:dyDescent="0.25">
      <c r="A93" s="43"/>
      <c r="B93" s="93" t="s">
        <v>216</v>
      </c>
      <c r="C93" s="1" t="s">
        <v>48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13</v>
      </c>
      <c r="O93" s="1">
        <v>13</v>
      </c>
      <c r="P93" s="1">
        <v>0</v>
      </c>
      <c r="Q93" s="1">
        <v>0</v>
      </c>
      <c r="R93" s="18">
        <f>SUM(D93:Q93)</f>
        <v>26</v>
      </c>
      <c r="S93" s="74">
        <f>LARGE(D93:Q93,1)+LARGE(D93:Q93,2)+LARGE(D93:Q93,3)+LARGE(D93:Q93,4)+LARGE(D93:Q93,5)+LARGE(D93:Q93,6)+LARGE(D93:Q93,7)+LARGE(D93:Q93,8)</f>
        <v>26</v>
      </c>
      <c r="T93" s="13" t="s">
        <v>97</v>
      </c>
      <c r="V93" s="2">
        <f>COUNTIF(D93:Q93,"&gt;0")+COUNTIF(D93:Q93,"EXH")</f>
        <v>2</v>
      </c>
    </row>
    <row r="94" spans="1:22" ht="9.9499999999999993" customHeight="1" x14ac:dyDescent="0.25">
      <c r="R94" s="18"/>
      <c r="S94" s="72"/>
      <c r="V94" s="2"/>
    </row>
    <row r="95" spans="1:22" ht="15.75" x14ac:dyDescent="0.25">
      <c r="B95" s="93" t="s">
        <v>134</v>
      </c>
      <c r="C95" s="1" t="s">
        <v>50</v>
      </c>
      <c r="D95" s="1">
        <v>11</v>
      </c>
      <c r="E95" s="1" t="s">
        <v>67</v>
      </c>
      <c r="F95" s="1">
        <v>10</v>
      </c>
      <c r="G95" s="1">
        <v>10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8">
        <f>SUM(D95:Q95)</f>
        <v>31</v>
      </c>
      <c r="S95" s="74">
        <f>LARGE(D95:Q95,1)+LARGE(D95:Q95,2)+LARGE(D95:Q95,3)+LARGE(D95:Q95,4)+LARGE(D95:Q95,5)+LARGE(D95:Q95,6)+LARGE(D95:Q95,7)+LARGE(D95:Q95,8)</f>
        <v>31</v>
      </c>
      <c r="T95" s="13" t="s">
        <v>97</v>
      </c>
      <c r="V95" s="2">
        <f>COUNTIF(D95:Q95,"&gt;0")+COUNTIF(D95:Q95,"EXH")</f>
        <v>3</v>
      </c>
    </row>
    <row r="96" spans="1:22" ht="9.9499999999999993" customHeight="1" x14ac:dyDescent="0.25">
      <c r="R96" s="18"/>
      <c r="S96" s="72"/>
      <c r="V96" s="2"/>
    </row>
    <row r="97" spans="1:22" ht="15.75" x14ac:dyDescent="0.25">
      <c r="B97" s="93" t="s">
        <v>177</v>
      </c>
      <c r="C97" s="1" t="s">
        <v>47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11</v>
      </c>
      <c r="O97" s="1">
        <v>11</v>
      </c>
      <c r="P97" s="1">
        <v>0</v>
      </c>
      <c r="Q97" s="1">
        <v>0</v>
      </c>
      <c r="R97" s="18">
        <f>SUM(D97:Q97)</f>
        <v>22</v>
      </c>
      <c r="S97" s="74">
        <f>LARGE(D97:Q97,1)+LARGE(D97:Q97,2)+LARGE(D97:Q97,3)+LARGE(D97:Q97,4)+LARGE(D97:Q97,5)+LARGE(D97:Q97,6)+LARGE(D97:Q97,7)+LARGE(D97:Q97,8)</f>
        <v>22</v>
      </c>
      <c r="T97" s="13" t="s">
        <v>97</v>
      </c>
      <c r="V97" s="2">
        <f>COUNTIF(D97:Q97,"&gt;0")+COUNTIF(D97:Q97,"EXH")</f>
        <v>2</v>
      </c>
    </row>
    <row r="98" spans="1:22" ht="9.9499999999999993" customHeight="1" x14ac:dyDescent="0.25">
      <c r="R98" s="18"/>
      <c r="S98" s="72"/>
      <c r="V98" s="2"/>
    </row>
    <row r="99" spans="1:22" ht="15.75" x14ac:dyDescent="0.25">
      <c r="A99" s="19"/>
      <c r="B99" s="92" t="s">
        <v>44</v>
      </c>
      <c r="C99" s="20" t="s">
        <v>47</v>
      </c>
      <c r="D99" s="20">
        <v>13</v>
      </c>
      <c r="E99" s="20">
        <v>11</v>
      </c>
      <c r="F99" s="20">
        <v>13</v>
      </c>
      <c r="G99" s="20">
        <v>11</v>
      </c>
      <c r="H99" s="20">
        <v>11</v>
      </c>
      <c r="I99" s="20">
        <v>11</v>
      </c>
      <c r="J99" s="20">
        <v>0</v>
      </c>
      <c r="K99" s="20">
        <v>0</v>
      </c>
      <c r="L99" s="20">
        <v>13</v>
      </c>
      <c r="M99" s="20">
        <v>9</v>
      </c>
      <c r="N99" s="20">
        <v>10</v>
      </c>
      <c r="O99" s="20">
        <v>10</v>
      </c>
      <c r="P99" s="20">
        <v>20</v>
      </c>
      <c r="Q99" s="20">
        <v>20</v>
      </c>
      <c r="R99" s="20">
        <f>SUM(D99:Q99)</f>
        <v>152</v>
      </c>
      <c r="S99" s="74">
        <f>LARGE(D99:Q99,1)+LARGE(D99:Q99,2)+LARGE(D99:Q99,3)+LARGE(D99:Q99,4)+LARGE(D99:Q99,5)+LARGE(D99:Q99,6)+LARGE(D99:Q99,7)+LARGE(D99:Q99,8)</f>
        <v>112</v>
      </c>
      <c r="T99" s="26">
        <v>1</v>
      </c>
      <c r="U99" s="19"/>
      <c r="V99" s="90">
        <f>COUNTIF(D99:Q99,"&gt;0")+COUNTIF(D99:Q99,"EXH")</f>
        <v>12</v>
      </c>
    </row>
    <row r="100" spans="1:22" ht="9.9499999999999993" customHeight="1" x14ac:dyDescent="0.25">
      <c r="A100" s="61"/>
      <c r="B100" s="94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76"/>
      <c r="T100" s="63"/>
      <c r="V100" s="2"/>
    </row>
    <row r="101" spans="1:22" ht="15.75" x14ac:dyDescent="0.25">
      <c r="A101" s="5" t="s">
        <v>35</v>
      </c>
      <c r="B101" s="93" t="s">
        <v>116</v>
      </c>
      <c r="C101" s="1" t="s">
        <v>48</v>
      </c>
      <c r="D101" s="1">
        <v>13</v>
      </c>
      <c r="E101" s="1" t="s">
        <v>63</v>
      </c>
      <c r="F101" s="1">
        <v>16</v>
      </c>
      <c r="G101" s="1">
        <v>16</v>
      </c>
      <c r="H101" s="1">
        <v>0</v>
      </c>
      <c r="I101" s="1">
        <v>0</v>
      </c>
      <c r="J101" s="1">
        <v>0</v>
      </c>
      <c r="K101" s="1">
        <v>0</v>
      </c>
      <c r="L101" s="1">
        <v>16</v>
      </c>
      <c r="M101" s="1">
        <v>16</v>
      </c>
      <c r="N101" s="1">
        <v>0</v>
      </c>
      <c r="O101" s="1">
        <v>0</v>
      </c>
      <c r="P101" s="1">
        <v>0</v>
      </c>
      <c r="Q101" s="1">
        <v>0</v>
      </c>
      <c r="R101" s="18">
        <f>SUM(D101:Q101)</f>
        <v>77</v>
      </c>
      <c r="S101" s="74">
        <f>LARGE(D101:Q101,1)+LARGE(D101:Q101,2)+LARGE(D101:Q101,3)+LARGE(D101:Q101,4)+LARGE(D101:Q101,5)+LARGE(D101:Q101,6)+LARGE(D101:Q101,7)+LARGE(D101:Q101,8)</f>
        <v>77</v>
      </c>
      <c r="T101" s="13">
        <v>1</v>
      </c>
      <c r="V101" s="2">
        <f>COUNTIF(D101:Q101,"&gt;0")+COUNTIF(D101:Q101,"EXH")</f>
        <v>5</v>
      </c>
    </row>
    <row r="102" spans="1:22" ht="9.9499999999999993" customHeight="1" x14ac:dyDescent="0.25">
      <c r="R102" s="18"/>
      <c r="V102" s="2"/>
    </row>
    <row r="103" spans="1:22" ht="15.75" x14ac:dyDescent="0.25">
      <c r="B103" s="93" t="s">
        <v>158</v>
      </c>
      <c r="D103" s="1">
        <v>0</v>
      </c>
      <c r="E103" s="1">
        <v>0</v>
      </c>
      <c r="F103" s="1">
        <v>0</v>
      </c>
      <c r="G103" s="1">
        <v>20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8">
        <f>SUM(D103:Q103)</f>
        <v>20</v>
      </c>
      <c r="S103" s="74">
        <f>LARGE(D103:Q103,1)+LARGE(D103:Q103,2)+LARGE(D103:Q103,3)+LARGE(D103:Q103,4)+LARGE(D103:Q103,5)+LARGE(D103:Q103,6)+LARGE(D103:Q103,7)+LARGE(D103:Q103,8)</f>
        <v>20</v>
      </c>
      <c r="T103" s="13" t="s">
        <v>97</v>
      </c>
      <c r="V103" s="2">
        <f>COUNTIF(D103:Q103,"&gt;0")+COUNTIF(D103:Q103,"EXH")</f>
        <v>1</v>
      </c>
    </row>
    <row r="104" spans="1:22" ht="9.9499999999999993" customHeight="1" x14ac:dyDescent="0.25">
      <c r="A104" s="43"/>
      <c r="R104" s="18"/>
      <c r="V104" s="2"/>
    </row>
    <row r="105" spans="1:22" s="17" customFormat="1" ht="15.75" x14ac:dyDescent="0.25">
      <c r="A105" s="35"/>
      <c r="B105" s="82" t="s">
        <v>144</v>
      </c>
      <c r="C105" s="18"/>
      <c r="D105" s="18">
        <v>0</v>
      </c>
      <c r="E105" s="18">
        <v>0</v>
      </c>
      <c r="F105" s="18">
        <v>20</v>
      </c>
      <c r="G105" s="18" t="s">
        <v>63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f>SUM(D105:Q105)</f>
        <v>20</v>
      </c>
      <c r="S105" s="74">
        <f>LARGE(D105:Q105,1)+LARGE(D105:Q105,2)+LARGE(D105:Q105,3)+LARGE(D105:Q105,4)+LARGE(D105:Q105,5)+LARGE(D105:Q105,6)+LARGE(D105:Q105,7)+LARGE(D105:Q105,8)</f>
        <v>20</v>
      </c>
      <c r="T105" s="22" t="s">
        <v>97</v>
      </c>
      <c r="V105" s="77">
        <f>COUNTIF(D105:Q105,"&gt;0")+COUNTIF(D105:Q105,"EXH")</f>
        <v>1</v>
      </c>
    </row>
    <row r="106" spans="1:22" ht="9.9499999999999993" customHeight="1" x14ac:dyDescent="0.25">
      <c r="A106" s="17"/>
      <c r="B106" s="8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72"/>
      <c r="T106" s="22"/>
      <c r="U106" s="17"/>
      <c r="V106" s="77"/>
    </row>
    <row r="107" spans="1:22" ht="15.75" x14ac:dyDescent="0.25">
      <c r="A107" s="35"/>
      <c r="B107" s="82" t="s">
        <v>59</v>
      </c>
      <c r="C107" s="18" t="s">
        <v>48</v>
      </c>
      <c r="D107" s="18">
        <v>20</v>
      </c>
      <c r="E107" s="18" t="s">
        <v>63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11</v>
      </c>
      <c r="N107" s="18">
        <v>0</v>
      </c>
      <c r="O107" s="18">
        <v>0</v>
      </c>
      <c r="P107" s="18">
        <v>0</v>
      </c>
      <c r="Q107" s="18">
        <v>0</v>
      </c>
      <c r="R107" s="18">
        <f>SUM(D107:Q107)</f>
        <v>31</v>
      </c>
      <c r="S107" s="74">
        <f>LARGE(D107:Q107,1)+LARGE(D107:Q107,2)+LARGE(D107:Q107,3)+LARGE(D107:Q107,4)+LARGE(D107:Q107,5)+LARGE(D107:Q107,6)+LARGE(D107:Q107,7)+LARGE(D107:Q107,8)</f>
        <v>31</v>
      </c>
      <c r="T107" s="22" t="s">
        <v>97</v>
      </c>
      <c r="U107" s="17"/>
      <c r="V107" s="77">
        <f>COUNTIF(D107:Q107,"&gt;0")+COUNTIF(D107:Q107,"EXH")</f>
        <v>2</v>
      </c>
    </row>
    <row r="108" spans="1:22" ht="9.9499999999999993" customHeight="1" x14ac:dyDescent="0.25">
      <c r="A108" s="35"/>
      <c r="B108" s="8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72"/>
      <c r="T108" s="22"/>
      <c r="U108" s="17"/>
      <c r="V108" s="77"/>
    </row>
    <row r="109" spans="1:22" s="17" customFormat="1" ht="15.75" x14ac:dyDescent="0.25">
      <c r="A109" s="44"/>
      <c r="B109" s="92" t="s">
        <v>179</v>
      </c>
      <c r="C109" s="20"/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13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f>SUM(D109:Q109)</f>
        <v>13</v>
      </c>
      <c r="S109" s="73">
        <f>LARGE(D109:Q109,1)+LARGE(D109:Q109,2)+LARGE(D109:Q109,3)+LARGE(D109:Q109,4)+LARGE(D109:Q109,5)+LARGE(D109:Q109,6)+LARGE(D109:Q109,7)+LARGE(D109:Q109,8)</f>
        <v>13</v>
      </c>
      <c r="T109" s="26" t="s">
        <v>97</v>
      </c>
      <c r="U109" s="19"/>
      <c r="V109" s="90">
        <f>COUNTIF(D109:Q109,"&gt;0")+COUNTIF(D109:Q109,"EXH")</f>
        <v>1</v>
      </c>
    </row>
    <row r="110" spans="1:22" ht="9.9499999999999993" customHeight="1" x14ac:dyDescent="0.25">
      <c r="R110" s="18"/>
      <c r="V110" s="2"/>
    </row>
    <row r="111" spans="1:22" ht="15.75" x14ac:dyDescent="0.25">
      <c r="A111" s="60" t="s">
        <v>36</v>
      </c>
      <c r="B111" s="93" t="s">
        <v>154</v>
      </c>
      <c r="D111" s="1">
        <v>0</v>
      </c>
      <c r="E111" s="1">
        <v>0</v>
      </c>
      <c r="F111" s="1">
        <v>0</v>
      </c>
      <c r="G111" s="18">
        <v>20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f>SUM(D111:Q111)</f>
        <v>20</v>
      </c>
      <c r="S111" s="74">
        <f>LARGE(D111:Q111,1)+LARGE(D111:Q111,2)+LARGE(D111:Q111,3)+LARGE(D111:Q111,4)+LARGE(D111:Q111,5)+LARGE(D111:Q111,6)+LARGE(D111:Q111,7)+LARGE(D111:Q111,8)</f>
        <v>20</v>
      </c>
      <c r="T111" s="22" t="s">
        <v>97</v>
      </c>
      <c r="V111" s="2">
        <f>COUNTIF(D111:Q111,"&gt;0")+COUNTIF(D111:Q111,"EXH")</f>
        <v>1</v>
      </c>
    </row>
    <row r="112" spans="1:22" ht="9.9499999999999993" customHeight="1" x14ac:dyDescent="0.25">
      <c r="A112" s="35"/>
      <c r="B112" s="8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74"/>
      <c r="T112" s="22"/>
      <c r="V112" s="2"/>
    </row>
    <row r="113" spans="1:23" ht="15.75" x14ac:dyDescent="0.25">
      <c r="A113" s="35"/>
      <c r="B113" s="82" t="s">
        <v>117</v>
      </c>
      <c r="C113" s="18" t="s">
        <v>48</v>
      </c>
      <c r="D113" s="18">
        <v>20</v>
      </c>
      <c r="E113" s="18">
        <v>13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f>SUM(D113:Q113)</f>
        <v>33</v>
      </c>
      <c r="S113" s="74">
        <f>LARGE(D113:Q113,1)+LARGE(D113:Q113,2)+LARGE(D113:Q113,3)+LARGE(D113:Q113,4)+LARGE(D113:Q113,5)+LARGE(D113:Q113,6)+LARGE(D113:Q113,7)+LARGE(D113:Q113,8)</f>
        <v>33</v>
      </c>
      <c r="T113" s="22" t="s">
        <v>97</v>
      </c>
      <c r="V113" s="2">
        <f>COUNTIF(D113:Q113,"&gt;0")+COUNTIF(D113:Q113,"EXH")</f>
        <v>2</v>
      </c>
    </row>
    <row r="114" spans="1:23" ht="9.9499999999999993" customHeight="1" x14ac:dyDescent="0.25">
      <c r="A114" s="17"/>
      <c r="B114" s="8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72"/>
      <c r="T114" s="22"/>
      <c r="V114" s="2"/>
    </row>
    <row r="115" spans="1:23" s="17" customFormat="1" ht="15.75" x14ac:dyDescent="0.25">
      <c r="A115" s="35"/>
      <c r="B115" s="82" t="s">
        <v>145</v>
      </c>
      <c r="C115" s="18"/>
      <c r="D115" s="18">
        <v>0</v>
      </c>
      <c r="E115" s="18">
        <v>0</v>
      </c>
      <c r="F115" s="18">
        <v>20</v>
      </c>
      <c r="G115" s="18" t="s">
        <v>63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f>SUM(D115:Q115)</f>
        <v>20</v>
      </c>
      <c r="S115" s="74">
        <f>LARGE(D115:Q115,1)+LARGE(D115:Q115,2)+LARGE(D115:Q115,3)+LARGE(D115:Q115,4)+LARGE(D115:Q115,5)+LARGE(D115:Q115,6)+LARGE(D115:Q115,7)+LARGE(D115:Q115,8)</f>
        <v>20</v>
      </c>
      <c r="T115" s="22" t="s">
        <v>97</v>
      </c>
      <c r="V115" s="77">
        <f>COUNTIF(D115:Q115,"&gt;0")+COUNTIF(D115:Q115,"EXH")</f>
        <v>1</v>
      </c>
    </row>
    <row r="116" spans="1:23" ht="9.9499999999999993" customHeight="1" x14ac:dyDescent="0.25">
      <c r="A116" s="17"/>
      <c r="B116" s="8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72"/>
      <c r="T116" s="22"/>
      <c r="U116" s="17"/>
      <c r="V116" s="77"/>
    </row>
    <row r="117" spans="1:23" ht="15.75" x14ac:dyDescent="0.25">
      <c r="A117" s="35"/>
      <c r="B117" s="82" t="s">
        <v>118</v>
      </c>
      <c r="C117" s="18" t="s">
        <v>48</v>
      </c>
      <c r="D117" s="18">
        <v>20</v>
      </c>
      <c r="E117" s="18">
        <v>20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13</v>
      </c>
      <c r="N117" s="18">
        <v>0</v>
      </c>
      <c r="O117" s="18">
        <v>0</v>
      </c>
      <c r="P117" s="18">
        <v>0</v>
      </c>
      <c r="Q117" s="18">
        <v>0</v>
      </c>
      <c r="R117" s="18">
        <f>SUM(D117:Q117)</f>
        <v>53</v>
      </c>
      <c r="S117" s="74">
        <f>LARGE(D117:Q117,1)+LARGE(D117:Q117,2)+LARGE(D117:Q117,3)+LARGE(D117:Q117,4)+LARGE(D117:Q117,5)+LARGE(D117:Q117,6)+LARGE(D117:Q117,7)+LARGE(D117:Q117,8)</f>
        <v>53</v>
      </c>
      <c r="T117" s="22" t="s">
        <v>97</v>
      </c>
      <c r="V117" s="2">
        <f>COUNTIF(D117:Q117,"&gt;0")+COUNTIF(D117:Q117,"EXH")</f>
        <v>3</v>
      </c>
    </row>
    <row r="118" spans="1:23" ht="9.9499999999999993" customHeight="1" x14ac:dyDescent="0.25">
      <c r="R118" s="18"/>
      <c r="V118" s="2"/>
    </row>
    <row r="119" spans="1:23" ht="15.75" x14ac:dyDescent="0.25">
      <c r="A119" s="17"/>
      <c r="B119" s="82" t="s">
        <v>37</v>
      </c>
      <c r="C119" s="18" t="s">
        <v>50</v>
      </c>
      <c r="D119" s="18">
        <v>16</v>
      </c>
      <c r="E119" s="18">
        <v>16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20</v>
      </c>
      <c r="O119" s="18">
        <v>20</v>
      </c>
      <c r="P119" s="18">
        <v>20</v>
      </c>
      <c r="Q119" s="18">
        <v>20</v>
      </c>
      <c r="R119" s="18">
        <f>SUM(D119:Q119)</f>
        <v>112</v>
      </c>
      <c r="S119" s="74">
        <f>LARGE(D119:Q119,1)+LARGE(D119:Q119,2)+LARGE(D119:Q119,3)+LARGE(D119:Q119,4)+LARGE(D119:Q119,5)+LARGE(D119:Q119,6)+LARGE(D119:Q119,7)+LARGE(D119:Q119,8)</f>
        <v>112</v>
      </c>
      <c r="T119" s="22">
        <v>1</v>
      </c>
      <c r="V119" s="2">
        <f>COUNTIF(D119:Q119,"&gt;0")+COUNTIF(D119:Q119,"EXH")</f>
        <v>6</v>
      </c>
    </row>
    <row r="120" spans="1:23" ht="9.9499999999999993" customHeight="1" x14ac:dyDescent="0.25">
      <c r="A120" s="35"/>
      <c r="B120" s="8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74"/>
      <c r="T120" s="22"/>
      <c r="U120" s="17"/>
      <c r="V120" s="77"/>
    </row>
    <row r="121" spans="1:23" s="17" customFormat="1" ht="15.75" x14ac:dyDescent="0.25">
      <c r="A121" s="44"/>
      <c r="B121" s="92" t="s">
        <v>61</v>
      </c>
      <c r="C121" s="20" t="s">
        <v>50</v>
      </c>
      <c r="D121" s="20">
        <v>13</v>
      </c>
      <c r="E121" s="20">
        <v>13</v>
      </c>
      <c r="F121" s="20">
        <v>16</v>
      </c>
      <c r="G121" s="20">
        <v>16</v>
      </c>
      <c r="H121" s="18">
        <v>0</v>
      </c>
      <c r="I121" s="18">
        <v>0</v>
      </c>
      <c r="J121" s="18">
        <v>0</v>
      </c>
      <c r="K121" s="18">
        <v>0</v>
      </c>
      <c r="L121" s="18">
        <v>11</v>
      </c>
      <c r="M121" s="18">
        <v>10</v>
      </c>
      <c r="N121" s="18">
        <v>0</v>
      </c>
      <c r="O121" s="18">
        <v>0</v>
      </c>
      <c r="P121" s="18">
        <v>16</v>
      </c>
      <c r="Q121" s="18">
        <v>16</v>
      </c>
      <c r="R121" s="20">
        <f>SUM(D121:Q121)</f>
        <v>111</v>
      </c>
      <c r="S121" s="73">
        <f>LARGE(D121:Q121,1)+LARGE(D121:Q121,2)+LARGE(D121:Q121,3)+LARGE(D121:Q121,4)+LARGE(D121:Q121,5)+LARGE(D121:Q121,6)+LARGE(D121:Q121,7)+LARGE(D121:Q121,8)</f>
        <v>111</v>
      </c>
      <c r="T121" s="26">
        <v>2</v>
      </c>
      <c r="U121" s="19"/>
      <c r="V121" s="90">
        <f>COUNTIF(D121:Q121,"&gt;0")+COUNTIF(D121:Q121,"EXH")</f>
        <v>8</v>
      </c>
    </row>
    <row r="122" spans="1:23" x14ac:dyDescent="0.25"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23" s="42" customFormat="1" ht="15.75" x14ac:dyDescent="0.25">
      <c r="A123" s="39" t="s">
        <v>135</v>
      </c>
      <c r="B123" s="95"/>
      <c r="C123" s="40"/>
      <c r="D123" s="40"/>
      <c r="E123" s="40"/>
      <c r="F123" s="40"/>
      <c r="G123" s="40"/>
      <c r="H123" s="118"/>
      <c r="I123" s="118"/>
      <c r="J123" s="118"/>
      <c r="K123" s="118"/>
      <c r="L123" s="119"/>
      <c r="M123" s="120" t="s">
        <v>204</v>
      </c>
      <c r="N123" s="122"/>
      <c r="P123" s="118"/>
      <c r="Q123" s="118"/>
      <c r="R123" s="40"/>
      <c r="S123" s="40"/>
      <c r="T123" s="71"/>
      <c r="U123" s="41"/>
      <c r="W123" s="40"/>
    </row>
    <row r="124" spans="1:23" ht="15.75" x14ac:dyDescent="0.25">
      <c r="A124" s="39" t="s">
        <v>209</v>
      </c>
      <c r="L124" s="121"/>
      <c r="M124" s="120" t="s">
        <v>133</v>
      </c>
    </row>
    <row r="125" spans="1:23" ht="15.75" x14ac:dyDescent="0.25">
      <c r="A125" s="39"/>
    </row>
    <row r="127" spans="1:23" x14ac:dyDescent="0.25">
      <c r="B127" s="93" t="s">
        <v>41</v>
      </c>
      <c r="C127" s="1">
        <f>COUNTIF(B4:B121,"*")-6</f>
        <v>53</v>
      </c>
    </row>
    <row r="128" spans="1:23" x14ac:dyDescent="0.25">
      <c r="B128" s="96"/>
    </row>
  </sheetData>
  <pageMargins left="0.5" right="0.5" top="0.75" bottom="0.5" header="0.3" footer="0.3"/>
  <pageSetup paperSize="5" scale="76" fitToHeight="0" orientation="landscape" r:id="rId1"/>
  <headerFooter>
    <oddFooter>Page &amp;P of &amp;N</oddFooter>
  </headerFooter>
  <rowBreaks count="2" manualBreakCount="2">
    <brk id="41" max="23" man="1"/>
    <brk id="8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BD47-B30A-4074-A81E-A55FAB639BFC}">
  <sheetPr>
    <pageSetUpPr fitToPage="1"/>
  </sheetPr>
  <dimension ref="A1:Q147"/>
  <sheetViews>
    <sheetView zoomScaleNormal="100" workbookViewId="0">
      <pane ySplit="3" topLeftCell="A4" activePane="bottomLeft" state="frozen"/>
      <selection activeCell="A82" sqref="A82"/>
      <selection pane="bottomLeft" activeCell="P143" sqref="A1:P143"/>
    </sheetView>
  </sheetViews>
  <sheetFormatPr defaultRowHeight="15" x14ac:dyDescent="0.25"/>
  <cols>
    <col min="1" max="1" width="20.85546875" customWidth="1"/>
    <col min="2" max="2" width="25.28515625" style="30" customWidth="1"/>
    <col min="3" max="3" width="11.85546875" style="1" bestFit="1" customWidth="1"/>
    <col min="4" max="12" width="6.7109375" style="1" hidden="1" customWidth="1"/>
    <col min="13" max="15" width="8.7109375" style="1" customWidth="1"/>
    <col min="16" max="16" width="8.5703125" style="13" customWidth="1"/>
    <col min="17" max="17" width="6.7109375" customWidth="1"/>
  </cols>
  <sheetData>
    <row r="1" spans="1:17" s="3" customFormat="1" ht="17.25" x14ac:dyDescent="0.3">
      <c r="A1" s="3" t="s">
        <v>64</v>
      </c>
      <c r="B1" s="27" t="s">
        <v>223</v>
      </c>
      <c r="C1" s="14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2"/>
    </row>
    <row r="2" spans="1:17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14"/>
      <c r="N2" s="114"/>
      <c r="O2" s="114"/>
      <c r="P2" s="11"/>
      <c r="Q2" s="8"/>
    </row>
    <row r="3" spans="1:17" s="9" customFormat="1" ht="31.5" x14ac:dyDescent="0.25">
      <c r="A3" s="9" t="s">
        <v>9</v>
      </c>
      <c r="B3" s="29" t="s">
        <v>1</v>
      </c>
      <c r="C3" s="115"/>
      <c r="D3" s="115">
        <v>1</v>
      </c>
      <c r="E3" s="115">
        <v>2</v>
      </c>
      <c r="F3" s="115">
        <v>3</v>
      </c>
      <c r="G3" s="115">
        <v>4</v>
      </c>
      <c r="H3" s="115">
        <v>5</v>
      </c>
      <c r="I3" s="115">
        <v>6</v>
      </c>
      <c r="J3" s="115">
        <v>7</v>
      </c>
      <c r="K3" s="115">
        <v>8</v>
      </c>
      <c r="L3" s="115">
        <v>9</v>
      </c>
      <c r="M3" s="16" t="s">
        <v>3</v>
      </c>
      <c r="N3" s="16" t="s">
        <v>4</v>
      </c>
      <c r="O3" s="16" t="s">
        <v>51</v>
      </c>
      <c r="P3" s="11" t="s">
        <v>5</v>
      </c>
    </row>
    <row r="4" spans="1:17" x14ac:dyDescent="0.25">
      <c r="A4" s="17"/>
      <c r="B4" s="3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2"/>
    </row>
    <row r="5" spans="1:17" x14ac:dyDescent="0.25">
      <c r="A5" s="49" t="s">
        <v>43</v>
      </c>
      <c r="B5" s="31" t="s">
        <v>28</v>
      </c>
      <c r="C5" s="18" t="s">
        <v>6</v>
      </c>
      <c r="D5" s="18">
        <v>0</v>
      </c>
      <c r="E5" s="18">
        <v>0</v>
      </c>
      <c r="F5" s="18">
        <v>3</v>
      </c>
      <c r="G5" s="18">
        <v>1</v>
      </c>
      <c r="H5" s="18">
        <v>1</v>
      </c>
      <c r="I5" s="18">
        <v>0</v>
      </c>
      <c r="J5" s="18">
        <v>0</v>
      </c>
      <c r="K5" s="18">
        <v>0</v>
      </c>
      <c r="L5" s="18">
        <v>0</v>
      </c>
      <c r="M5" s="18">
        <f>SUM(D5:L5)</f>
        <v>5</v>
      </c>
      <c r="N5" s="18">
        <f>SUM(D5:L7)</f>
        <v>20</v>
      </c>
      <c r="O5" s="18">
        <f>COUNTIF(D5:L7,0)</f>
        <v>19</v>
      </c>
      <c r="P5" s="22">
        <v>1</v>
      </c>
    </row>
    <row r="6" spans="1:17" x14ac:dyDescent="0.25">
      <c r="A6" s="17"/>
      <c r="B6" s="31"/>
      <c r="C6" s="18" t="s">
        <v>7</v>
      </c>
      <c r="D6" s="18">
        <v>1</v>
      </c>
      <c r="E6" s="18">
        <v>0</v>
      </c>
      <c r="F6" s="18">
        <v>0</v>
      </c>
      <c r="G6" s="18">
        <v>0</v>
      </c>
      <c r="H6" s="18">
        <v>5</v>
      </c>
      <c r="I6" s="18">
        <v>0</v>
      </c>
      <c r="J6" s="18">
        <v>0</v>
      </c>
      <c r="K6" s="18">
        <v>2</v>
      </c>
      <c r="L6" s="18">
        <v>0</v>
      </c>
      <c r="M6" s="18">
        <f>SUM(D6:L6)</f>
        <v>8</v>
      </c>
      <c r="N6" s="18"/>
      <c r="O6" s="18"/>
      <c r="P6" s="22"/>
    </row>
    <row r="7" spans="1:17" x14ac:dyDescent="0.25">
      <c r="A7" s="19"/>
      <c r="B7" s="32"/>
      <c r="C7" s="20" t="s">
        <v>8</v>
      </c>
      <c r="D7" s="20">
        <v>0</v>
      </c>
      <c r="E7" s="20">
        <v>0</v>
      </c>
      <c r="F7" s="20">
        <v>5</v>
      </c>
      <c r="G7" s="20">
        <v>0</v>
      </c>
      <c r="H7" s="20">
        <v>2</v>
      </c>
      <c r="I7" s="20">
        <v>0</v>
      </c>
      <c r="J7" s="20">
        <v>0</v>
      </c>
      <c r="K7" s="20">
        <v>0</v>
      </c>
      <c r="L7" s="20">
        <v>0</v>
      </c>
      <c r="M7" s="20">
        <f>SUM(D7:L7)</f>
        <v>7</v>
      </c>
      <c r="N7" s="20"/>
      <c r="O7" s="20"/>
      <c r="P7" s="26"/>
    </row>
    <row r="8" spans="1:17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2"/>
    </row>
    <row r="9" spans="1:17" x14ac:dyDescent="0.25">
      <c r="A9" s="24" t="s">
        <v>16</v>
      </c>
      <c r="B9" s="31" t="s">
        <v>60</v>
      </c>
      <c r="C9" s="18" t="s">
        <v>6</v>
      </c>
      <c r="D9" s="18">
        <v>5</v>
      </c>
      <c r="E9" s="18">
        <v>0</v>
      </c>
      <c r="F9" s="18">
        <v>0</v>
      </c>
      <c r="G9" s="18">
        <v>0</v>
      </c>
      <c r="H9" s="18">
        <v>5</v>
      </c>
      <c r="I9" s="18">
        <v>0</v>
      </c>
      <c r="J9" s="18">
        <v>1</v>
      </c>
      <c r="K9" s="18">
        <v>0</v>
      </c>
      <c r="L9" s="18">
        <v>0</v>
      </c>
      <c r="M9" s="18">
        <f>SUM(D9:L9)</f>
        <v>11</v>
      </c>
      <c r="N9" s="18">
        <f>SUM(D9:L11)</f>
        <v>25</v>
      </c>
      <c r="O9" s="18">
        <f>COUNTIF(D9:L11,0)</f>
        <v>16</v>
      </c>
      <c r="P9" s="22">
        <v>1</v>
      </c>
    </row>
    <row r="10" spans="1:17" x14ac:dyDescent="0.25">
      <c r="A10" s="17"/>
      <c r="B10" s="31"/>
      <c r="C10" s="18" t="s">
        <v>7</v>
      </c>
      <c r="D10" s="18">
        <v>1</v>
      </c>
      <c r="E10" s="18">
        <v>1</v>
      </c>
      <c r="F10" s="18">
        <v>0</v>
      </c>
      <c r="G10" s="18">
        <v>0</v>
      </c>
      <c r="H10" s="18">
        <v>1</v>
      </c>
      <c r="I10" s="18">
        <v>0</v>
      </c>
      <c r="J10" s="18">
        <v>2</v>
      </c>
      <c r="K10" s="18">
        <v>0</v>
      </c>
      <c r="L10" s="18">
        <v>5</v>
      </c>
      <c r="M10" s="18">
        <f>SUM(D10:L10)</f>
        <v>10</v>
      </c>
      <c r="N10" s="18"/>
      <c r="O10" s="18"/>
      <c r="P10" s="22"/>
    </row>
    <row r="11" spans="1:17" x14ac:dyDescent="0.25">
      <c r="A11" s="19"/>
      <c r="B11" s="32"/>
      <c r="C11" s="20" t="s">
        <v>8</v>
      </c>
      <c r="D11" s="20">
        <v>2</v>
      </c>
      <c r="E11" s="20">
        <v>0</v>
      </c>
      <c r="F11" s="20">
        <v>0</v>
      </c>
      <c r="G11" s="20">
        <v>0</v>
      </c>
      <c r="H11" s="20">
        <v>0</v>
      </c>
      <c r="I11" s="20">
        <v>1</v>
      </c>
      <c r="J11" s="20">
        <v>1</v>
      </c>
      <c r="K11" s="20">
        <v>0</v>
      </c>
      <c r="L11" s="20">
        <v>0</v>
      </c>
      <c r="M11" s="20">
        <f>SUM(D11:L11)</f>
        <v>4</v>
      </c>
      <c r="N11" s="20"/>
      <c r="O11" s="20"/>
      <c r="P11" s="26"/>
    </row>
    <row r="12" spans="1:17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2"/>
    </row>
    <row r="13" spans="1:17" x14ac:dyDescent="0.25">
      <c r="A13" s="24" t="s">
        <v>17</v>
      </c>
      <c r="B13" s="31" t="s">
        <v>27</v>
      </c>
      <c r="C13" s="18" t="s">
        <v>6</v>
      </c>
      <c r="D13" s="18">
        <v>0</v>
      </c>
      <c r="E13" s="18">
        <v>0</v>
      </c>
      <c r="F13" s="18">
        <v>0</v>
      </c>
      <c r="G13" s="18">
        <v>2</v>
      </c>
      <c r="H13" s="18">
        <v>5</v>
      </c>
      <c r="I13" s="18">
        <v>0</v>
      </c>
      <c r="J13" s="18">
        <v>0</v>
      </c>
      <c r="K13" s="18">
        <v>0</v>
      </c>
      <c r="L13" s="18">
        <v>0</v>
      </c>
      <c r="M13" s="18">
        <f>SUM(D13:L13)</f>
        <v>7</v>
      </c>
      <c r="N13" s="18">
        <f>SUM(D13:L15)</f>
        <v>13</v>
      </c>
      <c r="O13" s="18">
        <f>COUNTIF(D13:L15,0)</f>
        <v>23</v>
      </c>
      <c r="P13" s="22" t="s">
        <v>84</v>
      </c>
    </row>
    <row r="14" spans="1:17" x14ac:dyDescent="0.25">
      <c r="A14" s="17"/>
      <c r="B14" s="48" t="s">
        <v>62</v>
      </c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f>SUM(D14:L14)</f>
        <v>1</v>
      </c>
      <c r="N14" s="18"/>
      <c r="O14" s="18"/>
      <c r="P14" s="22"/>
    </row>
    <row r="15" spans="1:17" x14ac:dyDescent="0.25">
      <c r="A15" s="17"/>
      <c r="B15" s="31"/>
      <c r="C15" s="18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5</v>
      </c>
      <c r="K15" s="18">
        <v>0</v>
      </c>
      <c r="L15" s="18">
        <v>0</v>
      </c>
      <c r="M15" s="18">
        <f>SUM(D15:L15)</f>
        <v>5</v>
      </c>
      <c r="N15" s="18"/>
      <c r="O15" s="18"/>
      <c r="P15" s="22"/>
    </row>
    <row r="16" spans="1:17" ht="9.9499999999999993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2"/>
    </row>
    <row r="17" spans="1:17" x14ac:dyDescent="0.25">
      <c r="A17" s="17"/>
      <c r="B17" s="31" t="s">
        <v>18</v>
      </c>
      <c r="C17" s="18" t="s">
        <v>6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f>SUM(D17:L17)</f>
        <v>1</v>
      </c>
      <c r="N17" s="18">
        <f>SUM(D17:L19)</f>
        <v>7</v>
      </c>
      <c r="O17" s="18">
        <f>COUNTIF(D17:L19,0)</f>
        <v>24</v>
      </c>
      <c r="P17" s="22">
        <v>1</v>
      </c>
    </row>
    <row r="18" spans="1:17" x14ac:dyDescent="0.25">
      <c r="A18" s="17"/>
      <c r="B18" s="31"/>
      <c r="C18" s="18" t="s">
        <v>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5</v>
      </c>
      <c r="K18" s="18">
        <v>0</v>
      </c>
      <c r="L18" s="18">
        <v>0</v>
      </c>
      <c r="M18" s="18">
        <f>SUM(D18:L18)</f>
        <v>5</v>
      </c>
      <c r="N18" s="18"/>
      <c r="O18" s="18"/>
      <c r="P18" s="22"/>
    </row>
    <row r="19" spans="1:17" x14ac:dyDescent="0.25">
      <c r="A19" s="19"/>
      <c r="B19" s="32"/>
      <c r="C19" s="20" t="s">
        <v>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</v>
      </c>
      <c r="K19" s="20">
        <v>0</v>
      </c>
      <c r="L19" s="20">
        <v>0</v>
      </c>
      <c r="M19" s="20">
        <f>SUM(D19:L19)</f>
        <v>1</v>
      </c>
      <c r="N19" s="20"/>
      <c r="O19" s="20"/>
      <c r="P19" s="26"/>
    </row>
    <row r="20" spans="1:17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2"/>
    </row>
    <row r="21" spans="1:17" x14ac:dyDescent="0.25">
      <c r="A21" s="24" t="s">
        <v>40</v>
      </c>
      <c r="B21" s="31" t="s">
        <v>167</v>
      </c>
      <c r="C21" s="18" t="s">
        <v>6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0</v>
      </c>
      <c r="L21" s="18">
        <v>5</v>
      </c>
      <c r="M21" s="18">
        <f>SUM(D21:L21)</f>
        <v>6</v>
      </c>
      <c r="N21" s="18">
        <f>SUM(D21:L23)</f>
        <v>7</v>
      </c>
      <c r="O21" s="18">
        <f>COUNTIF(D21:L23,0)</f>
        <v>24</v>
      </c>
      <c r="P21" s="22">
        <v>1</v>
      </c>
    </row>
    <row r="22" spans="1:17" x14ac:dyDescent="0.25">
      <c r="A22" s="17"/>
      <c r="B22" s="48"/>
      <c r="C22" s="18" t="s">
        <v>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f>SUM(D22:L22)</f>
        <v>0</v>
      </c>
      <c r="N22" s="18"/>
      <c r="O22" s="18"/>
      <c r="P22" s="22"/>
    </row>
    <row r="23" spans="1:17" x14ac:dyDescent="0.25">
      <c r="A23" s="19"/>
      <c r="B23" s="32"/>
      <c r="C23" s="20" t="s">
        <v>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f>SUM(D23:L23)</f>
        <v>1</v>
      </c>
      <c r="N23" s="20"/>
      <c r="O23" s="20"/>
      <c r="P23" s="26"/>
    </row>
    <row r="24" spans="1:17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2"/>
    </row>
    <row r="25" spans="1:17" x14ac:dyDescent="0.25">
      <c r="A25" s="25" t="s">
        <v>19</v>
      </c>
      <c r="B25" s="31" t="s">
        <v>38</v>
      </c>
      <c r="C25" s="18" t="s">
        <v>6</v>
      </c>
      <c r="D25" s="18">
        <v>0</v>
      </c>
      <c r="E25" s="18">
        <v>0</v>
      </c>
      <c r="F25" s="18">
        <v>0</v>
      </c>
      <c r="G25" s="18">
        <v>0</v>
      </c>
      <c r="H25" s="18">
        <v>5</v>
      </c>
      <c r="I25" s="18">
        <v>0</v>
      </c>
      <c r="J25" s="18">
        <v>0</v>
      </c>
      <c r="K25" s="18">
        <v>0</v>
      </c>
      <c r="L25" s="18">
        <v>0</v>
      </c>
      <c r="M25" s="18">
        <f>SUM(D25:L25)</f>
        <v>5</v>
      </c>
      <c r="N25" s="18">
        <f>SUM(D25:L27)</f>
        <v>11</v>
      </c>
      <c r="O25" s="18">
        <f>COUNTIF(D25:L27,0)</f>
        <v>22</v>
      </c>
      <c r="P25" s="22">
        <v>2</v>
      </c>
    </row>
    <row r="26" spans="1:17" x14ac:dyDescent="0.25">
      <c r="A26" s="17"/>
      <c r="B26" s="31"/>
      <c r="C26" s="18" t="s">
        <v>7</v>
      </c>
      <c r="D26" s="18">
        <v>3</v>
      </c>
      <c r="E26" s="18">
        <v>0</v>
      </c>
      <c r="F26" s="18">
        <v>0</v>
      </c>
      <c r="G26" s="18">
        <v>0</v>
      </c>
      <c r="H26" s="18">
        <v>1</v>
      </c>
      <c r="I26" s="18">
        <v>1</v>
      </c>
      <c r="J26" s="18">
        <v>0</v>
      </c>
      <c r="K26" s="18">
        <v>0</v>
      </c>
      <c r="L26" s="18">
        <v>0</v>
      </c>
      <c r="M26" s="18">
        <f>SUM(D26:L26)</f>
        <v>5</v>
      </c>
      <c r="N26" s="18"/>
      <c r="O26" s="18"/>
      <c r="P26" s="22"/>
    </row>
    <row r="27" spans="1:17" x14ac:dyDescent="0.25">
      <c r="A27" s="17"/>
      <c r="B27" s="31"/>
      <c r="C27" s="18" t="s">
        <v>8</v>
      </c>
      <c r="D27" s="18">
        <v>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f>SUM(D27:L27)</f>
        <v>1</v>
      </c>
      <c r="N27" s="18"/>
      <c r="O27" s="18"/>
      <c r="P27" s="22"/>
    </row>
    <row r="28" spans="1:17" ht="9.9499999999999993" customHeight="1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2"/>
    </row>
    <row r="29" spans="1:17" x14ac:dyDescent="0.25">
      <c r="A29" s="35"/>
      <c r="B29" s="31" t="s">
        <v>15</v>
      </c>
      <c r="C29" s="18" t="s">
        <v>6</v>
      </c>
      <c r="D29" s="18">
        <v>0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1</v>
      </c>
      <c r="K29" s="18">
        <v>0</v>
      </c>
      <c r="L29" s="18">
        <v>0</v>
      </c>
      <c r="M29" s="18">
        <f>SUM(D29:L29)</f>
        <v>3</v>
      </c>
      <c r="N29" s="18">
        <f>SUM(D29:L31)</f>
        <v>5</v>
      </c>
      <c r="O29" s="18">
        <f>COUNTIF(D29:L31,0)</f>
        <v>24</v>
      </c>
      <c r="P29" s="22">
        <v>1</v>
      </c>
      <c r="Q29" s="17"/>
    </row>
    <row r="30" spans="1:17" x14ac:dyDescent="0.25">
      <c r="A30" s="35"/>
      <c r="B30" s="31"/>
      <c r="C30" s="18" t="s">
        <v>7</v>
      </c>
      <c r="D30" s="18">
        <v>0</v>
      </c>
      <c r="E30" s="18">
        <v>0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8">
        <v>0</v>
      </c>
      <c r="L30" s="18">
        <v>0</v>
      </c>
      <c r="M30" s="18">
        <f>SUM(D30:L30)</f>
        <v>2</v>
      </c>
      <c r="N30" s="18"/>
      <c r="O30" s="18"/>
      <c r="P30" s="22"/>
      <c r="Q30" s="17"/>
    </row>
    <row r="31" spans="1:17" x14ac:dyDescent="0.25">
      <c r="A31" s="44"/>
      <c r="B31" s="32"/>
      <c r="C31" s="20" t="s">
        <v>8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f>SUM(D31:L31)</f>
        <v>0</v>
      </c>
      <c r="N31" s="20"/>
      <c r="O31" s="20"/>
      <c r="P31" s="26"/>
      <c r="Q31" s="17"/>
    </row>
    <row r="32" spans="1:17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2"/>
    </row>
    <row r="33" spans="1:17" x14ac:dyDescent="0.25">
      <c r="A33" s="23" t="s">
        <v>52</v>
      </c>
      <c r="B33" s="31" t="s">
        <v>23</v>
      </c>
      <c r="C33" s="18" t="s">
        <v>6</v>
      </c>
      <c r="D33" s="18">
        <v>0</v>
      </c>
      <c r="E33" s="18">
        <v>5</v>
      </c>
      <c r="F33" s="18">
        <v>0</v>
      </c>
      <c r="G33" s="18">
        <v>0</v>
      </c>
      <c r="H33" s="18">
        <v>3</v>
      </c>
      <c r="I33" s="18">
        <v>0</v>
      </c>
      <c r="J33" s="18">
        <v>2</v>
      </c>
      <c r="K33" s="18">
        <v>0</v>
      </c>
      <c r="L33" s="18">
        <v>0</v>
      </c>
      <c r="M33" s="18">
        <f>SUM(D33:L33)</f>
        <v>10</v>
      </c>
      <c r="N33" s="18">
        <f>SUM(D33:L35)</f>
        <v>28</v>
      </c>
      <c r="O33" s="18">
        <f>COUNTIF(D33:L35,0)</f>
        <v>15</v>
      </c>
      <c r="P33" s="22">
        <v>3</v>
      </c>
    </row>
    <row r="34" spans="1:17" x14ac:dyDescent="0.25">
      <c r="A34" s="17"/>
      <c r="B34" s="50"/>
      <c r="C34" s="18" t="s">
        <v>7</v>
      </c>
      <c r="D34" s="18">
        <v>0</v>
      </c>
      <c r="E34" s="18">
        <v>0</v>
      </c>
      <c r="F34" s="18">
        <v>3</v>
      </c>
      <c r="G34" s="18">
        <v>0</v>
      </c>
      <c r="H34" s="18">
        <v>0</v>
      </c>
      <c r="I34" s="18">
        <v>0</v>
      </c>
      <c r="J34" s="18">
        <v>3</v>
      </c>
      <c r="K34" s="18">
        <v>2</v>
      </c>
      <c r="L34" s="18">
        <v>0</v>
      </c>
      <c r="M34" s="18">
        <f>SUM(D34:L34)</f>
        <v>8</v>
      </c>
      <c r="N34" s="18"/>
      <c r="O34" s="18"/>
      <c r="P34" s="22"/>
    </row>
    <row r="35" spans="1:17" x14ac:dyDescent="0.25">
      <c r="A35" s="17"/>
      <c r="B35" s="31"/>
      <c r="C35" s="18" t="s">
        <v>8</v>
      </c>
      <c r="D35" s="18">
        <v>0</v>
      </c>
      <c r="E35" s="18">
        <v>0</v>
      </c>
      <c r="F35" s="18">
        <v>2</v>
      </c>
      <c r="G35" s="18">
        <v>1</v>
      </c>
      <c r="H35" s="18">
        <v>2</v>
      </c>
      <c r="I35" s="18">
        <v>0</v>
      </c>
      <c r="J35" s="18">
        <v>3</v>
      </c>
      <c r="K35" s="18">
        <v>1</v>
      </c>
      <c r="L35" s="18">
        <v>1</v>
      </c>
      <c r="M35" s="18">
        <f>SUM(D35:L35)</f>
        <v>10</v>
      </c>
      <c r="N35" s="18"/>
      <c r="O35" s="18"/>
      <c r="P35" s="22"/>
    </row>
    <row r="36" spans="1:17" ht="9.9499999999999993" customHeight="1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2"/>
    </row>
    <row r="37" spans="1:17" x14ac:dyDescent="0.25">
      <c r="A37" s="35"/>
      <c r="B37" s="31" t="s">
        <v>30</v>
      </c>
      <c r="C37" s="18" t="s">
        <v>6</v>
      </c>
      <c r="D37" s="18">
        <v>0</v>
      </c>
      <c r="E37" s="18">
        <v>0</v>
      </c>
      <c r="F37" s="18">
        <v>0</v>
      </c>
      <c r="G37" s="18">
        <v>0</v>
      </c>
      <c r="H37" s="18">
        <v>5</v>
      </c>
      <c r="I37" s="18">
        <v>0</v>
      </c>
      <c r="J37" s="18">
        <v>3</v>
      </c>
      <c r="K37" s="18">
        <v>0</v>
      </c>
      <c r="L37" s="18">
        <v>0</v>
      </c>
      <c r="M37" s="18">
        <f>SUM(D37:L37)</f>
        <v>8</v>
      </c>
      <c r="N37" s="18">
        <f>SUM(D37:L39)</f>
        <v>22</v>
      </c>
      <c r="O37" s="18">
        <f>COUNTIF(D37:L39,0)</f>
        <v>18</v>
      </c>
      <c r="P37" s="22">
        <v>1</v>
      </c>
      <c r="Q37" s="17"/>
    </row>
    <row r="38" spans="1:17" x14ac:dyDescent="0.25">
      <c r="A38" s="35"/>
      <c r="B38" s="31"/>
      <c r="C38" s="18" t="s">
        <v>7</v>
      </c>
      <c r="D38" s="18">
        <v>0</v>
      </c>
      <c r="E38" s="18">
        <v>0</v>
      </c>
      <c r="F38" s="18">
        <v>0</v>
      </c>
      <c r="G38" s="18">
        <v>1</v>
      </c>
      <c r="H38" s="18">
        <v>5</v>
      </c>
      <c r="I38" s="18">
        <v>0</v>
      </c>
      <c r="J38" s="18">
        <v>2</v>
      </c>
      <c r="K38" s="18">
        <v>0</v>
      </c>
      <c r="L38" s="18">
        <v>3</v>
      </c>
      <c r="M38" s="18">
        <f>SUM(D38:L38)</f>
        <v>11</v>
      </c>
      <c r="N38" s="18"/>
      <c r="O38" s="18"/>
      <c r="P38" s="22"/>
      <c r="Q38" s="17"/>
    </row>
    <row r="39" spans="1:17" x14ac:dyDescent="0.25">
      <c r="A39" s="35"/>
      <c r="B39" s="31"/>
      <c r="C39" s="18" t="s">
        <v>8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18">
        <v>1</v>
      </c>
      <c r="L39" s="18">
        <v>1</v>
      </c>
      <c r="M39" s="18">
        <f>SUM(D39:L39)</f>
        <v>3</v>
      </c>
      <c r="N39" s="18"/>
      <c r="O39" s="18"/>
      <c r="P39" s="22"/>
      <c r="Q39" s="17"/>
    </row>
    <row r="40" spans="1:17" ht="9.9499999999999993" customHeight="1" x14ac:dyDescent="0.25">
      <c r="A40" s="35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2"/>
      <c r="Q40" s="17"/>
    </row>
    <row r="41" spans="1:17" x14ac:dyDescent="0.25">
      <c r="A41" s="35"/>
      <c r="B41" s="31" t="s">
        <v>24</v>
      </c>
      <c r="C41" s="18" t="s">
        <v>6</v>
      </c>
      <c r="D41" s="18">
        <v>0</v>
      </c>
      <c r="E41" s="18">
        <v>1</v>
      </c>
      <c r="F41" s="18">
        <v>1</v>
      </c>
      <c r="G41" s="18">
        <v>1</v>
      </c>
      <c r="H41" s="18">
        <v>3</v>
      </c>
      <c r="I41" s="18">
        <v>0</v>
      </c>
      <c r="J41" s="18">
        <v>1</v>
      </c>
      <c r="K41" s="18">
        <v>0</v>
      </c>
      <c r="L41" s="18">
        <v>0</v>
      </c>
      <c r="M41" s="18">
        <f>SUM(D41:L41)</f>
        <v>7</v>
      </c>
      <c r="N41" s="18">
        <f>SUM(D41:L43)</f>
        <v>30</v>
      </c>
      <c r="O41" s="18">
        <f>COUNTIF(D41:L43,0)</f>
        <v>9</v>
      </c>
      <c r="P41" s="22">
        <v>4</v>
      </c>
      <c r="Q41" s="17"/>
    </row>
    <row r="42" spans="1:17" x14ac:dyDescent="0.25">
      <c r="A42" s="35"/>
      <c r="B42" s="31"/>
      <c r="C42" s="18" t="s">
        <v>7</v>
      </c>
      <c r="D42" s="18">
        <v>0</v>
      </c>
      <c r="E42" s="18">
        <v>1</v>
      </c>
      <c r="F42" s="18">
        <v>3</v>
      </c>
      <c r="G42" s="18">
        <v>1</v>
      </c>
      <c r="H42" s="18">
        <v>1</v>
      </c>
      <c r="I42" s="18">
        <v>0</v>
      </c>
      <c r="J42" s="18">
        <v>3</v>
      </c>
      <c r="K42" s="18">
        <v>1</v>
      </c>
      <c r="L42" s="18">
        <v>0</v>
      </c>
      <c r="M42" s="18">
        <f>SUM(D42:L42)</f>
        <v>10</v>
      </c>
      <c r="N42" s="18"/>
      <c r="O42" s="18"/>
      <c r="P42" s="22"/>
      <c r="Q42" s="17"/>
    </row>
    <row r="43" spans="1:17" x14ac:dyDescent="0.25">
      <c r="A43" s="35"/>
      <c r="B43" s="31"/>
      <c r="C43" s="18" t="s">
        <v>8</v>
      </c>
      <c r="D43" s="18">
        <v>0</v>
      </c>
      <c r="E43" s="18">
        <v>1</v>
      </c>
      <c r="F43" s="18">
        <v>3</v>
      </c>
      <c r="G43" s="18">
        <v>1</v>
      </c>
      <c r="H43" s="18">
        <v>2</v>
      </c>
      <c r="I43" s="18">
        <v>0</v>
      </c>
      <c r="J43" s="18">
        <v>2</v>
      </c>
      <c r="K43" s="18">
        <v>1</v>
      </c>
      <c r="L43" s="18">
        <v>3</v>
      </c>
      <c r="M43" s="18">
        <f>SUM(D43:L43)</f>
        <v>13</v>
      </c>
      <c r="N43" s="18"/>
      <c r="O43" s="18"/>
      <c r="P43" s="22"/>
      <c r="Q43" s="17"/>
    </row>
    <row r="44" spans="1:17" ht="9.9499999999999993" customHeight="1" x14ac:dyDescent="0.25">
      <c r="A44" s="35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2"/>
      <c r="Q44" s="17"/>
    </row>
    <row r="45" spans="1:17" x14ac:dyDescent="0.25">
      <c r="A45" s="35"/>
      <c r="B45" s="31" t="s">
        <v>25</v>
      </c>
      <c r="C45" s="18" t="s">
        <v>6</v>
      </c>
      <c r="D45" s="18">
        <v>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5</v>
      </c>
      <c r="K45" s="18">
        <v>5</v>
      </c>
      <c r="L45" s="18">
        <v>1</v>
      </c>
      <c r="M45" s="18">
        <f>SUM(D45:L45)</f>
        <v>14</v>
      </c>
      <c r="N45" s="18">
        <f>SUM(D45:L47)</f>
        <v>31</v>
      </c>
      <c r="O45" s="18">
        <f>COUNTIF(D45:L47,0)</f>
        <v>16</v>
      </c>
      <c r="P45" s="22">
        <v>5</v>
      </c>
      <c r="Q45" s="17"/>
    </row>
    <row r="46" spans="1:17" x14ac:dyDescent="0.25">
      <c r="A46" s="35"/>
      <c r="B46" s="31"/>
      <c r="C46" s="18" t="s">
        <v>7</v>
      </c>
      <c r="D46" s="18">
        <v>3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3</v>
      </c>
      <c r="K46" s="18">
        <v>2</v>
      </c>
      <c r="L46" s="18">
        <v>2</v>
      </c>
      <c r="M46" s="18">
        <f>SUM(D46:L46)</f>
        <v>10</v>
      </c>
      <c r="N46" s="18"/>
      <c r="O46" s="18"/>
      <c r="P46" s="22"/>
      <c r="Q46" s="17"/>
    </row>
    <row r="47" spans="1:17" x14ac:dyDescent="0.25">
      <c r="A47" s="35"/>
      <c r="B47" s="31"/>
      <c r="C47" s="18" t="s">
        <v>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3</v>
      </c>
      <c r="K47" s="18">
        <v>3</v>
      </c>
      <c r="L47" s="18">
        <v>1</v>
      </c>
      <c r="M47" s="18">
        <f>SUM(D47:L47)</f>
        <v>7</v>
      </c>
      <c r="N47" s="18"/>
      <c r="O47" s="18"/>
      <c r="P47" s="22"/>
      <c r="Q47" s="17"/>
    </row>
    <row r="48" spans="1:17" ht="9.9499999999999993" customHeight="1" x14ac:dyDescent="0.25">
      <c r="A48" s="35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2"/>
      <c r="Q48" s="17"/>
    </row>
    <row r="49" spans="1:16" x14ac:dyDescent="0.25">
      <c r="A49" s="43"/>
      <c r="B49" s="30" t="s">
        <v>26</v>
      </c>
      <c r="C49" s="18" t="s">
        <v>6</v>
      </c>
      <c r="D49" s="18">
        <v>0</v>
      </c>
      <c r="E49" s="18">
        <v>0</v>
      </c>
      <c r="F49" s="18">
        <v>1</v>
      </c>
      <c r="G49" s="18">
        <v>3</v>
      </c>
      <c r="H49" s="18">
        <v>0</v>
      </c>
      <c r="I49" s="18">
        <v>3</v>
      </c>
      <c r="J49" s="18">
        <v>0</v>
      </c>
      <c r="K49" s="18">
        <v>1</v>
      </c>
      <c r="L49" s="18">
        <v>0</v>
      </c>
      <c r="M49" s="18">
        <f>SUM(D49:L49)</f>
        <v>8</v>
      </c>
      <c r="N49" s="18">
        <f>SUM(D49:L51)</f>
        <v>26</v>
      </c>
      <c r="O49" s="18">
        <f>COUNTIF(D49:L51,0)</f>
        <v>14</v>
      </c>
      <c r="P49" s="13">
        <v>2</v>
      </c>
    </row>
    <row r="50" spans="1:16" x14ac:dyDescent="0.25">
      <c r="A50" s="43"/>
      <c r="C50" s="18" t="s">
        <v>7</v>
      </c>
      <c r="D50" s="18">
        <v>0</v>
      </c>
      <c r="E50" s="18">
        <v>0</v>
      </c>
      <c r="F50" s="18">
        <v>3</v>
      </c>
      <c r="G50" s="18">
        <v>1</v>
      </c>
      <c r="H50" s="18">
        <v>0</v>
      </c>
      <c r="I50" s="18">
        <v>1</v>
      </c>
      <c r="J50" s="18">
        <v>0</v>
      </c>
      <c r="K50" s="18">
        <v>3</v>
      </c>
      <c r="L50" s="18">
        <v>0</v>
      </c>
      <c r="M50" s="18">
        <f>SUM(D50:L50)</f>
        <v>8</v>
      </c>
      <c r="N50" s="18"/>
      <c r="O50" s="18"/>
    </row>
    <row r="51" spans="1:16" x14ac:dyDescent="0.25">
      <c r="A51" s="19"/>
      <c r="B51" s="32"/>
      <c r="C51" s="20" t="s">
        <v>8</v>
      </c>
      <c r="D51" s="20">
        <v>0</v>
      </c>
      <c r="E51" s="20">
        <v>0</v>
      </c>
      <c r="F51" s="20">
        <v>1</v>
      </c>
      <c r="G51" s="20">
        <v>2</v>
      </c>
      <c r="H51" s="20">
        <v>0</v>
      </c>
      <c r="I51" s="20">
        <v>1</v>
      </c>
      <c r="J51" s="20">
        <v>0</v>
      </c>
      <c r="K51" s="20">
        <v>3</v>
      </c>
      <c r="L51" s="20">
        <v>3</v>
      </c>
      <c r="M51" s="20">
        <f>SUM(D51:L51)</f>
        <v>10</v>
      </c>
      <c r="N51" s="20"/>
      <c r="O51" s="20"/>
      <c r="P51" s="26"/>
    </row>
    <row r="53" spans="1:16" x14ac:dyDescent="0.25">
      <c r="A53" s="5" t="s">
        <v>68</v>
      </c>
      <c r="B53" s="30" t="s">
        <v>39</v>
      </c>
      <c r="C53" s="18" t="s">
        <v>6</v>
      </c>
      <c r="D53" s="1">
        <v>0</v>
      </c>
      <c r="E53" s="1">
        <v>0</v>
      </c>
      <c r="F53" s="1">
        <v>0</v>
      </c>
      <c r="G53" s="1">
        <v>3</v>
      </c>
      <c r="H53" s="1">
        <v>5</v>
      </c>
      <c r="I53" s="1">
        <v>0</v>
      </c>
      <c r="J53" s="1">
        <v>1</v>
      </c>
      <c r="K53" s="1">
        <v>0</v>
      </c>
      <c r="L53" s="1">
        <v>0</v>
      </c>
      <c r="M53" s="18">
        <f>SUM(D53:L53)</f>
        <v>9</v>
      </c>
      <c r="N53" s="18">
        <f>SUM(D53:L55)</f>
        <v>15</v>
      </c>
      <c r="O53" s="18">
        <f>COUNTIF(D53:L55,0)</f>
        <v>21</v>
      </c>
      <c r="P53" s="13">
        <v>3</v>
      </c>
    </row>
    <row r="54" spans="1:16" x14ac:dyDescent="0.25">
      <c r="C54" s="1" t="s">
        <v>7</v>
      </c>
      <c r="D54" s="1">
        <v>1</v>
      </c>
      <c r="E54" s="1">
        <v>0</v>
      </c>
      <c r="F54" s="1">
        <v>0</v>
      </c>
      <c r="G54" s="1">
        <v>0</v>
      </c>
      <c r="H54" s="1">
        <v>3</v>
      </c>
      <c r="I54" s="1">
        <v>0</v>
      </c>
      <c r="J54" s="1">
        <v>0</v>
      </c>
      <c r="K54" s="1">
        <v>0</v>
      </c>
      <c r="L54" s="1">
        <v>0</v>
      </c>
      <c r="M54" s="18">
        <f>SUM(D54:L54)</f>
        <v>4</v>
      </c>
    </row>
    <row r="55" spans="1:16" x14ac:dyDescent="0.25">
      <c r="C55" s="1" t="s">
        <v>8</v>
      </c>
      <c r="D55" s="1">
        <v>0</v>
      </c>
      <c r="E55" s="1">
        <v>0</v>
      </c>
      <c r="F55" s="1">
        <v>0</v>
      </c>
      <c r="G55" s="1">
        <v>0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  <c r="M55" s="1">
        <f>SUM(D55:L55)</f>
        <v>2</v>
      </c>
    </row>
    <row r="56" spans="1:16" ht="9.9499999999999993" customHeight="1" x14ac:dyDescent="0.25"/>
    <row r="57" spans="1:16" ht="15" customHeight="1" x14ac:dyDescent="0.25">
      <c r="B57" s="30" t="s">
        <v>184</v>
      </c>
      <c r="C57" s="18" t="s">
        <v>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8">
        <f>SUM(D57:L57)</f>
        <v>0</v>
      </c>
      <c r="N57" s="18">
        <f>SUM(D57:L59)</f>
        <v>4</v>
      </c>
      <c r="O57" s="18">
        <f>COUNTIF(D57:L59,0)</f>
        <v>25</v>
      </c>
      <c r="P57" s="13">
        <v>1</v>
      </c>
    </row>
    <row r="58" spans="1:16" x14ac:dyDescent="0.25">
      <c r="B58" s="46" t="s">
        <v>56</v>
      </c>
      <c r="C58" s="1" t="s">
        <v>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8">
        <f>SUM(D58:L58)</f>
        <v>1</v>
      </c>
    </row>
    <row r="59" spans="1:16" x14ac:dyDescent="0.25">
      <c r="C59" s="1" t="s">
        <v>8</v>
      </c>
      <c r="D59" s="1">
        <v>0</v>
      </c>
      <c r="E59" s="1">
        <v>0</v>
      </c>
      <c r="F59" s="1">
        <v>0</v>
      </c>
      <c r="G59" s="1">
        <v>0</v>
      </c>
      <c r="H59" s="1">
        <v>3</v>
      </c>
      <c r="I59" s="1">
        <v>0</v>
      </c>
      <c r="J59" s="1">
        <v>0</v>
      </c>
      <c r="K59" s="1">
        <v>0</v>
      </c>
      <c r="L59" s="1">
        <v>0</v>
      </c>
      <c r="M59" s="1">
        <f>SUM(D59:L59)</f>
        <v>3</v>
      </c>
    </row>
    <row r="60" spans="1:16" ht="9.9499999999999993" customHeight="1" x14ac:dyDescent="0.25"/>
    <row r="61" spans="1:16" ht="15" customHeight="1" x14ac:dyDescent="0.25">
      <c r="B61" s="30" t="s">
        <v>31</v>
      </c>
      <c r="C61" s="18" t="s">
        <v>6</v>
      </c>
      <c r="D61" s="1">
        <v>0</v>
      </c>
      <c r="E61" s="1">
        <v>0</v>
      </c>
      <c r="F61" s="1">
        <v>0</v>
      </c>
      <c r="G61" s="1">
        <v>0</v>
      </c>
      <c r="H61" s="1">
        <v>5</v>
      </c>
      <c r="I61" s="1">
        <v>0</v>
      </c>
      <c r="J61" s="1">
        <v>0</v>
      </c>
      <c r="K61" s="1">
        <v>0</v>
      </c>
      <c r="L61" s="1">
        <v>0</v>
      </c>
      <c r="M61" s="18">
        <f>SUM(D61:L61)</f>
        <v>5</v>
      </c>
      <c r="N61" s="18">
        <f>SUM(D61:L63)</f>
        <v>34</v>
      </c>
      <c r="O61" s="18">
        <f>COUNTIF(D61:L63,0)</f>
        <v>16</v>
      </c>
      <c r="P61" s="13">
        <v>6</v>
      </c>
    </row>
    <row r="62" spans="1:16" x14ac:dyDescent="0.25">
      <c r="C62" s="1" t="s">
        <v>7</v>
      </c>
      <c r="D62" s="1">
        <v>5</v>
      </c>
      <c r="E62" s="1">
        <v>0</v>
      </c>
      <c r="F62" s="1">
        <v>0</v>
      </c>
      <c r="G62" s="1">
        <v>0</v>
      </c>
      <c r="H62" s="1">
        <v>3</v>
      </c>
      <c r="I62" s="1">
        <v>0</v>
      </c>
      <c r="J62" s="1">
        <v>1</v>
      </c>
      <c r="K62" s="1">
        <v>1</v>
      </c>
      <c r="L62" s="1">
        <v>1</v>
      </c>
      <c r="M62" s="18">
        <f>SUM(D62:L62)</f>
        <v>11</v>
      </c>
    </row>
    <row r="63" spans="1:16" x14ac:dyDescent="0.25">
      <c r="C63" s="1" t="s">
        <v>8</v>
      </c>
      <c r="D63" s="1">
        <v>0</v>
      </c>
      <c r="E63" s="1">
        <v>1</v>
      </c>
      <c r="F63" s="1">
        <v>0</v>
      </c>
      <c r="G63" s="1">
        <v>0</v>
      </c>
      <c r="H63" s="1">
        <v>5</v>
      </c>
      <c r="I63" s="1">
        <v>5</v>
      </c>
      <c r="J63" s="1">
        <v>5</v>
      </c>
      <c r="K63" s="1">
        <v>0</v>
      </c>
      <c r="L63" s="1">
        <v>2</v>
      </c>
      <c r="M63" s="1">
        <f>SUM(D63:L63)</f>
        <v>18</v>
      </c>
    </row>
    <row r="64" spans="1:16" ht="9.9499999999999993" customHeight="1" x14ac:dyDescent="0.25"/>
    <row r="65" spans="1:16" ht="15" customHeight="1" x14ac:dyDescent="0.25">
      <c r="B65" s="30" t="s">
        <v>110</v>
      </c>
      <c r="C65" s="18" t="s">
        <v>6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0</v>
      </c>
      <c r="J65" s="1">
        <v>0</v>
      </c>
      <c r="K65" s="1">
        <v>0</v>
      </c>
      <c r="L65" s="1">
        <v>1</v>
      </c>
      <c r="M65" s="18">
        <f>SUM(D65:L65)</f>
        <v>3</v>
      </c>
      <c r="N65" s="18">
        <f>SUM(D65:L67)</f>
        <v>25</v>
      </c>
      <c r="O65" s="18">
        <f>COUNTIF(D65:L67,0)</f>
        <v>14</v>
      </c>
      <c r="P65" s="13">
        <v>5</v>
      </c>
    </row>
    <row r="66" spans="1:16" x14ac:dyDescent="0.25">
      <c r="C66" s="1" t="s">
        <v>7</v>
      </c>
      <c r="D66" s="1">
        <v>1</v>
      </c>
      <c r="E66" s="1">
        <v>0</v>
      </c>
      <c r="F66" s="1">
        <v>2</v>
      </c>
      <c r="G66" s="1">
        <v>1</v>
      </c>
      <c r="H66" s="1">
        <v>0</v>
      </c>
      <c r="I66" s="1">
        <v>1</v>
      </c>
      <c r="J66" s="1">
        <v>5</v>
      </c>
      <c r="K66" s="1">
        <v>1</v>
      </c>
      <c r="L66" s="1">
        <v>2</v>
      </c>
      <c r="M66" s="18">
        <f>SUM(D66:L66)</f>
        <v>13</v>
      </c>
    </row>
    <row r="67" spans="1:16" x14ac:dyDescent="0.25">
      <c r="C67" s="1" t="s">
        <v>8</v>
      </c>
      <c r="D67" s="1">
        <v>5</v>
      </c>
      <c r="E67" s="1">
        <v>0</v>
      </c>
      <c r="F67" s="1">
        <v>0</v>
      </c>
      <c r="G67" s="1">
        <v>0</v>
      </c>
      <c r="H67" s="1">
        <v>2</v>
      </c>
      <c r="I67" s="1">
        <v>0</v>
      </c>
      <c r="J67" s="1">
        <v>1</v>
      </c>
      <c r="K67" s="1">
        <v>0</v>
      </c>
      <c r="L67" s="1">
        <v>1</v>
      </c>
      <c r="M67" s="1">
        <f>SUM(D67:L67)</f>
        <v>9</v>
      </c>
    </row>
    <row r="68" spans="1:16" ht="9.9499999999999993" customHeight="1" x14ac:dyDescent="0.25"/>
    <row r="69" spans="1:16" ht="15" customHeight="1" x14ac:dyDescent="0.25">
      <c r="B69" s="30" t="s">
        <v>54</v>
      </c>
      <c r="C69" s="18" t="s">
        <v>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8">
        <f>SUM(D69:L69)</f>
        <v>0</v>
      </c>
      <c r="N69" s="18">
        <f>SUM(D69:L71)</f>
        <v>21</v>
      </c>
      <c r="O69" s="18">
        <f>COUNTIF(D69:L71,0)</f>
        <v>19</v>
      </c>
      <c r="P69" s="13">
        <v>4</v>
      </c>
    </row>
    <row r="70" spans="1:16" x14ac:dyDescent="0.25">
      <c r="B70" s="46"/>
      <c r="C70" s="1" t="s">
        <v>7</v>
      </c>
      <c r="D70" s="1">
        <v>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5</v>
      </c>
      <c r="K70" s="1">
        <v>0</v>
      </c>
      <c r="L70" s="1">
        <v>1</v>
      </c>
      <c r="M70" s="18">
        <f>SUM(D70:L70)</f>
        <v>11</v>
      </c>
    </row>
    <row r="71" spans="1:16" x14ac:dyDescent="0.25">
      <c r="C71" s="1" t="s">
        <v>8</v>
      </c>
      <c r="D71" s="1">
        <v>5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2</v>
      </c>
      <c r="K71" s="1">
        <v>1</v>
      </c>
      <c r="L71" s="1">
        <v>1</v>
      </c>
      <c r="M71" s="1">
        <f>SUM(D71:L71)</f>
        <v>10</v>
      </c>
    </row>
    <row r="72" spans="1:16" ht="9.9499999999999993" customHeight="1" x14ac:dyDescent="0.25"/>
    <row r="73" spans="1:16" x14ac:dyDescent="0.25">
      <c r="B73" s="30" t="s">
        <v>186</v>
      </c>
      <c r="C73" s="18" t="s">
        <v>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8">
        <f>SUM(D73:L73)</f>
        <v>0</v>
      </c>
      <c r="N73" s="18">
        <f>SUM(D73:L75)</f>
        <v>13</v>
      </c>
      <c r="O73" s="18">
        <f>COUNTIF(D73:L75,0)</f>
        <v>21</v>
      </c>
      <c r="P73" s="13">
        <v>2</v>
      </c>
    </row>
    <row r="74" spans="1:16" x14ac:dyDescent="0.25">
      <c r="B74" s="46" t="s">
        <v>56</v>
      </c>
      <c r="C74" s="123" t="s">
        <v>7</v>
      </c>
      <c r="D74" s="123">
        <v>0</v>
      </c>
      <c r="E74" s="123">
        <v>0</v>
      </c>
      <c r="F74" s="123">
        <v>1</v>
      </c>
      <c r="G74" s="123">
        <v>0</v>
      </c>
      <c r="H74" s="123">
        <v>2</v>
      </c>
      <c r="I74" s="123">
        <v>0</v>
      </c>
      <c r="J74" s="123">
        <v>0</v>
      </c>
      <c r="K74" s="123">
        <v>0</v>
      </c>
      <c r="L74" s="123">
        <v>0</v>
      </c>
      <c r="M74" s="123">
        <f>SUM(D74:L74)</f>
        <v>3</v>
      </c>
    </row>
    <row r="75" spans="1:16" x14ac:dyDescent="0.25">
      <c r="A75" s="19"/>
      <c r="B75" s="32"/>
      <c r="C75" s="20" t="s">
        <v>8</v>
      </c>
      <c r="D75" s="20">
        <v>0</v>
      </c>
      <c r="E75" s="20">
        <v>0</v>
      </c>
      <c r="F75" s="20">
        <v>0</v>
      </c>
      <c r="G75" s="20">
        <v>1</v>
      </c>
      <c r="H75" s="20">
        <v>0</v>
      </c>
      <c r="I75" s="20">
        <v>2</v>
      </c>
      <c r="J75" s="20">
        <v>2</v>
      </c>
      <c r="K75" s="20">
        <v>5</v>
      </c>
      <c r="L75" s="20">
        <v>0</v>
      </c>
      <c r="M75" s="20">
        <f>SUM(D75:L75)</f>
        <v>10</v>
      </c>
      <c r="N75" s="20"/>
      <c r="O75" s="20"/>
      <c r="P75" s="26"/>
    </row>
    <row r="77" spans="1:16" x14ac:dyDescent="0.25">
      <c r="A77" s="5" t="s">
        <v>34</v>
      </c>
      <c r="B77" s="30" t="s">
        <v>115</v>
      </c>
      <c r="C77" s="18" t="s">
        <v>6</v>
      </c>
      <c r="D77" s="1">
        <v>1</v>
      </c>
      <c r="E77" s="1">
        <v>0</v>
      </c>
      <c r="F77" s="1">
        <v>0</v>
      </c>
      <c r="G77" s="1">
        <v>0</v>
      </c>
      <c r="H77" s="1">
        <v>1</v>
      </c>
      <c r="I77" s="1">
        <v>1</v>
      </c>
      <c r="J77" s="1">
        <v>1</v>
      </c>
      <c r="K77" s="1">
        <v>0</v>
      </c>
      <c r="L77" s="1">
        <v>0</v>
      </c>
      <c r="M77" s="18">
        <f>SUM(D77:L77)</f>
        <v>4</v>
      </c>
      <c r="N77" s="18">
        <f>SUM(D77:L79)</f>
        <v>7</v>
      </c>
      <c r="O77" s="18">
        <f>COUNTIF(D77:L79,0)</f>
        <v>21</v>
      </c>
      <c r="P77" s="13">
        <v>3</v>
      </c>
    </row>
    <row r="78" spans="1:16" x14ac:dyDescent="0.25">
      <c r="B78" s="46"/>
      <c r="C78" s="1" t="s">
        <v>7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8">
        <f>SUM(D78:L78)</f>
        <v>1</v>
      </c>
    </row>
    <row r="79" spans="1:16" x14ac:dyDescent="0.25">
      <c r="C79" s="1" t="s">
        <v>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2</v>
      </c>
      <c r="K79" s="1">
        <v>0</v>
      </c>
      <c r="L79" s="1">
        <v>0</v>
      </c>
      <c r="M79" s="1">
        <f>SUM(D79:L79)</f>
        <v>2</v>
      </c>
    </row>
    <row r="80" spans="1:16" ht="9.9499999999999993" customHeight="1" x14ac:dyDescent="0.25"/>
    <row r="81" spans="2:16" x14ac:dyDescent="0.25">
      <c r="B81" s="30" t="s">
        <v>187</v>
      </c>
      <c r="C81" s="18" t="s">
        <v>6</v>
      </c>
      <c r="D81" s="1">
        <v>3</v>
      </c>
      <c r="E81" s="1">
        <v>0</v>
      </c>
      <c r="F81" s="1">
        <v>0</v>
      </c>
      <c r="G81" s="1">
        <v>0</v>
      </c>
      <c r="H81" s="1">
        <v>3</v>
      </c>
      <c r="I81" s="1">
        <v>1</v>
      </c>
      <c r="J81" s="1">
        <v>5</v>
      </c>
      <c r="K81" s="1">
        <v>0</v>
      </c>
      <c r="L81" s="1">
        <v>0</v>
      </c>
      <c r="M81" s="18">
        <f>SUM(D81:L81)</f>
        <v>12</v>
      </c>
      <c r="N81" s="18">
        <f>SUM(D81:L83)</f>
        <v>26</v>
      </c>
      <c r="O81" s="18">
        <f>COUNTIF(D81:L83,0)</f>
        <v>15</v>
      </c>
      <c r="P81" s="13">
        <v>5</v>
      </c>
    </row>
    <row r="82" spans="2:16" x14ac:dyDescent="0.25">
      <c r="B82" s="46" t="s">
        <v>56</v>
      </c>
      <c r="C82" s="1" t="s">
        <v>7</v>
      </c>
      <c r="D82" s="1">
        <v>1</v>
      </c>
      <c r="E82" s="1">
        <v>1</v>
      </c>
      <c r="F82" s="1">
        <v>0</v>
      </c>
      <c r="G82" s="1">
        <v>0</v>
      </c>
      <c r="H82" s="1">
        <v>3</v>
      </c>
      <c r="I82" s="1">
        <v>2</v>
      </c>
      <c r="J82" s="1">
        <v>2</v>
      </c>
      <c r="K82" s="1">
        <v>0</v>
      </c>
      <c r="L82" s="1">
        <v>0</v>
      </c>
      <c r="M82" s="1">
        <f>SUM(D82:L82)</f>
        <v>9</v>
      </c>
    </row>
    <row r="83" spans="2:16" x14ac:dyDescent="0.25">
      <c r="C83" s="1" t="s">
        <v>8</v>
      </c>
      <c r="D83" s="1">
        <v>1</v>
      </c>
      <c r="E83" s="1">
        <v>1</v>
      </c>
      <c r="F83" s="1">
        <v>0</v>
      </c>
      <c r="G83" s="1">
        <v>0</v>
      </c>
      <c r="H83" s="1">
        <v>3</v>
      </c>
      <c r="I83" s="1">
        <v>0</v>
      </c>
      <c r="J83" s="1">
        <v>0</v>
      </c>
      <c r="K83" s="1">
        <v>0</v>
      </c>
      <c r="L83" s="1">
        <v>0</v>
      </c>
      <c r="M83" s="1">
        <f>SUM(D83:L83)</f>
        <v>5</v>
      </c>
    </row>
    <row r="84" spans="2:16" ht="9.9499999999999993" customHeight="1" x14ac:dyDescent="0.25"/>
    <row r="85" spans="2:16" x14ac:dyDescent="0.25">
      <c r="B85" s="30" t="s">
        <v>13</v>
      </c>
      <c r="C85" s="18" t="s">
        <v>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8">
        <f>SUM(D85:L85)</f>
        <v>0</v>
      </c>
      <c r="N85" s="18">
        <f>SUM(D85:L87)</f>
        <v>4</v>
      </c>
      <c r="O85" s="18">
        <f>COUNTIF(D85:L87,0)</f>
        <v>25</v>
      </c>
      <c r="P85" s="13">
        <v>2</v>
      </c>
    </row>
    <row r="86" spans="2:16" x14ac:dyDescent="0.25">
      <c r="B86" s="46"/>
      <c r="C86" s="1" t="s">
        <v>7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f>SUM(D86:L86)</f>
        <v>1</v>
      </c>
    </row>
    <row r="87" spans="2:16" x14ac:dyDescent="0.25">
      <c r="C87" s="1" t="s">
        <v>8</v>
      </c>
      <c r="D87" s="1">
        <v>0</v>
      </c>
      <c r="E87" s="1">
        <v>0</v>
      </c>
      <c r="F87" s="1">
        <v>0</v>
      </c>
      <c r="G87" s="1">
        <v>0</v>
      </c>
      <c r="H87" s="1">
        <v>3</v>
      </c>
      <c r="I87" s="1">
        <v>0</v>
      </c>
      <c r="J87" s="1">
        <v>0</v>
      </c>
      <c r="K87" s="1">
        <v>0</v>
      </c>
      <c r="L87" s="1">
        <v>0</v>
      </c>
      <c r="M87" s="1">
        <f>SUM(D87:L87)</f>
        <v>3</v>
      </c>
    </row>
    <row r="88" spans="2:16" ht="9.9499999999999993" customHeight="1" x14ac:dyDescent="0.25"/>
    <row r="89" spans="2:16" x14ac:dyDescent="0.25">
      <c r="B89" s="30" t="s">
        <v>199</v>
      </c>
      <c r="C89" s="18" t="s">
        <v>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8">
        <f>SUM(D89:L89)</f>
        <v>0</v>
      </c>
      <c r="N89" s="18">
        <f>SUM(D89:L91)</f>
        <v>1</v>
      </c>
      <c r="O89" s="18">
        <f>COUNTIF(D89:L91,0)</f>
        <v>26</v>
      </c>
      <c r="P89" s="13">
        <v>1</v>
      </c>
    </row>
    <row r="90" spans="2:16" x14ac:dyDescent="0.25">
      <c r="B90" s="46" t="s">
        <v>56</v>
      </c>
      <c r="C90" s="1" t="s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f>SUM(D90:L90)</f>
        <v>0</v>
      </c>
    </row>
    <row r="91" spans="2:16" x14ac:dyDescent="0.25">
      <c r="C91" s="1" t="s">
        <v>8</v>
      </c>
      <c r="D91" s="1">
        <v>0</v>
      </c>
      <c r="E91" s="1">
        <v>0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0</v>
      </c>
      <c r="M91" s="1">
        <f>SUM(D91:L91)</f>
        <v>1</v>
      </c>
    </row>
    <row r="92" spans="2:16" ht="9.9499999999999993" customHeight="1" x14ac:dyDescent="0.25"/>
    <row r="93" spans="2:16" x14ac:dyDescent="0.25">
      <c r="B93" s="30" t="s">
        <v>58</v>
      </c>
      <c r="C93" s="18" t="s">
        <v>6</v>
      </c>
      <c r="D93" s="1">
        <v>1</v>
      </c>
      <c r="E93" s="1">
        <v>0</v>
      </c>
      <c r="F93" s="1">
        <v>0</v>
      </c>
      <c r="G93" s="1">
        <v>0</v>
      </c>
      <c r="H93" s="1">
        <v>3</v>
      </c>
      <c r="I93" s="1">
        <v>1</v>
      </c>
      <c r="J93" s="1">
        <v>0</v>
      </c>
      <c r="K93" s="1">
        <v>0</v>
      </c>
      <c r="L93" s="1">
        <v>1</v>
      </c>
      <c r="M93" s="18">
        <f>SUM(D93:L93)</f>
        <v>6</v>
      </c>
      <c r="N93" s="18">
        <f>SUM(D93:L95)</f>
        <v>23</v>
      </c>
      <c r="O93" s="18">
        <f>COUNTIF(D93:L95,0)</f>
        <v>17</v>
      </c>
      <c r="P93" s="13">
        <v>4</v>
      </c>
    </row>
    <row r="94" spans="2:16" x14ac:dyDescent="0.25">
      <c r="B94" s="46" t="s">
        <v>56</v>
      </c>
      <c r="C94" s="1" t="s">
        <v>7</v>
      </c>
      <c r="D94" s="1">
        <v>1</v>
      </c>
      <c r="E94" s="1">
        <v>0</v>
      </c>
      <c r="F94" s="1">
        <v>0</v>
      </c>
      <c r="G94" s="1">
        <v>0</v>
      </c>
      <c r="H94" s="1">
        <v>3</v>
      </c>
      <c r="I94" s="1">
        <v>0</v>
      </c>
      <c r="J94" s="1">
        <v>2</v>
      </c>
      <c r="K94" s="1">
        <v>0</v>
      </c>
      <c r="L94" s="1">
        <v>5</v>
      </c>
      <c r="M94" s="1">
        <f>SUM(D94:L94)</f>
        <v>11</v>
      </c>
    </row>
    <row r="95" spans="2:16" x14ac:dyDescent="0.25">
      <c r="C95" s="1" t="s">
        <v>8</v>
      </c>
      <c r="D95" s="1">
        <v>0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5</v>
      </c>
      <c r="K95" s="1">
        <v>0</v>
      </c>
      <c r="L95" s="1">
        <v>0</v>
      </c>
      <c r="M95" s="1">
        <f>SUM(D95:L95)</f>
        <v>6</v>
      </c>
    </row>
    <row r="96" spans="2:16" ht="9.9499999999999993" customHeight="1" x14ac:dyDescent="0.25"/>
    <row r="97" spans="1:16" x14ac:dyDescent="0.25">
      <c r="B97" s="30" t="s">
        <v>44</v>
      </c>
      <c r="C97" s="18" t="s">
        <v>6</v>
      </c>
      <c r="D97" s="1">
        <v>0</v>
      </c>
      <c r="E97" s="1">
        <v>0</v>
      </c>
      <c r="F97" s="1">
        <v>1</v>
      </c>
      <c r="G97" s="1">
        <v>0</v>
      </c>
      <c r="H97" s="1">
        <v>1</v>
      </c>
      <c r="I97" s="1">
        <v>3</v>
      </c>
      <c r="J97" s="1">
        <v>2</v>
      </c>
      <c r="K97" s="1">
        <v>0</v>
      </c>
      <c r="L97" s="1">
        <v>0</v>
      </c>
      <c r="M97" s="18">
        <f>SUM(D97:L97)</f>
        <v>7</v>
      </c>
      <c r="N97" s="18">
        <f>SUM(D97:L99)</f>
        <v>26</v>
      </c>
      <c r="O97" s="18">
        <f>COUNTIF(D97:L99,0)</f>
        <v>14</v>
      </c>
      <c r="P97" s="13">
        <v>6</v>
      </c>
    </row>
    <row r="98" spans="1:16" x14ac:dyDescent="0.25">
      <c r="C98" s="1" t="s">
        <v>7</v>
      </c>
      <c r="D98" s="1">
        <v>3</v>
      </c>
      <c r="E98" s="1">
        <v>0</v>
      </c>
      <c r="F98" s="1">
        <v>0</v>
      </c>
      <c r="G98" s="1">
        <v>0</v>
      </c>
      <c r="H98" s="1">
        <v>1</v>
      </c>
      <c r="I98" s="1">
        <v>1</v>
      </c>
      <c r="J98" s="1">
        <v>1</v>
      </c>
      <c r="K98" s="1">
        <v>0</v>
      </c>
      <c r="L98" s="1">
        <v>1</v>
      </c>
      <c r="M98" s="1">
        <f>SUM(D98:L98)</f>
        <v>7</v>
      </c>
    </row>
    <row r="99" spans="1:16" x14ac:dyDescent="0.25">
      <c r="A99" s="17"/>
      <c r="B99" s="31"/>
      <c r="C99" s="18" t="s">
        <v>8</v>
      </c>
      <c r="D99" s="18">
        <v>5</v>
      </c>
      <c r="E99" s="18">
        <v>0</v>
      </c>
      <c r="F99" s="18">
        <v>0</v>
      </c>
      <c r="G99" s="18">
        <v>0</v>
      </c>
      <c r="H99" s="18">
        <v>5</v>
      </c>
      <c r="I99" s="18">
        <v>1</v>
      </c>
      <c r="J99" s="18">
        <v>1</v>
      </c>
      <c r="K99" s="18">
        <v>0</v>
      </c>
      <c r="L99" s="18">
        <v>0</v>
      </c>
      <c r="M99" s="18">
        <f>SUM(D99:L99)</f>
        <v>12</v>
      </c>
      <c r="N99" s="18"/>
      <c r="O99" s="18"/>
      <c r="P99" s="22"/>
    </row>
    <row r="100" spans="1:16" ht="9.9499999999999993" customHeight="1" x14ac:dyDescent="0.25"/>
    <row r="101" spans="1:16" x14ac:dyDescent="0.25">
      <c r="B101" s="30" t="s">
        <v>188</v>
      </c>
      <c r="C101" s="18" t="s">
        <v>6</v>
      </c>
      <c r="D101" s="1">
        <v>1</v>
      </c>
      <c r="E101" s="1">
        <v>1</v>
      </c>
      <c r="F101" s="1">
        <v>0</v>
      </c>
      <c r="G101" s="1">
        <v>0</v>
      </c>
      <c r="H101" s="1">
        <v>5</v>
      </c>
      <c r="I101" s="1">
        <v>0</v>
      </c>
      <c r="J101" s="1">
        <v>1</v>
      </c>
      <c r="K101" s="1">
        <v>0</v>
      </c>
      <c r="L101" s="1">
        <v>2</v>
      </c>
      <c r="M101" s="18">
        <f>SUM(D101:L101)</f>
        <v>10</v>
      </c>
      <c r="N101" s="18">
        <f>SUM(D101:L103)</f>
        <v>31</v>
      </c>
      <c r="O101" s="18">
        <f>COUNTIF(D101:L103,0)</f>
        <v>14</v>
      </c>
      <c r="P101" s="13">
        <v>7</v>
      </c>
    </row>
    <row r="102" spans="1:16" x14ac:dyDescent="0.25">
      <c r="B102" s="46" t="s">
        <v>56</v>
      </c>
      <c r="C102" s="1" t="s">
        <v>7</v>
      </c>
      <c r="D102" s="1">
        <v>2</v>
      </c>
      <c r="E102" s="1">
        <v>0</v>
      </c>
      <c r="F102" s="1">
        <v>1</v>
      </c>
      <c r="G102" s="1">
        <v>0</v>
      </c>
      <c r="H102" s="1">
        <v>5</v>
      </c>
      <c r="I102" s="1">
        <v>0</v>
      </c>
      <c r="J102" s="1">
        <v>0</v>
      </c>
      <c r="K102" s="1">
        <v>1</v>
      </c>
      <c r="L102" s="1">
        <v>0</v>
      </c>
      <c r="M102" s="1">
        <f>SUM(D102:L102)</f>
        <v>9</v>
      </c>
    </row>
    <row r="103" spans="1:16" x14ac:dyDescent="0.25">
      <c r="A103" s="19"/>
      <c r="B103" s="32"/>
      <c r="C103" s="20" t="s">
        <v>8</v>
      </c>
      <c r="D103" s="20">
        <v>1</v>
      </c>
      <c r="E103" s="20">
        <v>0</v>
      </c>
      <c r="F103" s="20">
        <v>1</v>
      </c>
      <c r="G103" s="20">
        <v>0</v>
      </c>
      <c r="H103" s="20">
        <v>0</v>
      </c>
      <c r="I103" s="20">
        <v>5</v>
      </c>
      <c r="J103" s="20">
        <v>5</v>
      </c>
      <c r="K103" s="20">
        <v>0</v>
      </c>
      <c r="L103" s="20">
        <v>0</v>
      </c>
      <c r="M103" s="20">
        <f>SUM(D103:L103)</f>
        <v>12</v>
      </c>
      <c r="N103" s="20"/>
      <c r="O103" s="20"/>
      <c r="P103" s="26"/>
    </row>
    <row r="105" spans="1:16" x14ac:dyDescent="0.25">
      <c r="A105" s="5" t="s">
        <v>35</v>
      </c>
      <c r="B105" s="30" t="s">
        <v>116</v>
      </c>
      <c r="C105" s="18" t="s">
        <v>6</v>
      </c>
      <c r="D105" s="1">
        <v>0</v>
      </c>
      <c r="E105" s="1">
        <v>0</v>
      </c>
      <c r="F105" s="1">
        <v>1</v>
      </c>
      <c r="G105" s="1">
        <v>2</v>
      </c>
      <c r="H105" s="1">
        <v>2</v>
      </c>
      <c r="I105" s="1">
        <v>0</v>
      </c>
      <c r="J105" s="1">
        <v>1</v>
      </c>
      <c r="K105" s="1">
        <v>0</v>
      </c>
      <c r="L105" s="1">
        <v>0</v>
      </c>
      <c r="M105" s="18">
        <f>SUM(D105:L105)</f>
        <v>6</v>
      </c>
      <c r="N105" s="18">
        <f>SUM(D105:L107)</f>
        <v>9</v>
      </c>
      <c r="O105" s="18">
        <f>COUNTIF(D105:L107,0)</f>
        <v>21</v>
      </c>
      <c r="P105" s="13">
        <v>2</v>
      </c>
    </row>
    <row r="106" spans="1:16" x14ac:dyDescent="0.25">
      <c r="B106" s="46"/>
      <c r="C106" s="1" t="s">
        <v>7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f>SUM(D106:L106)</f>
        <v>1</v>
      </c>
    </row>
    <row r="107" spans="1:16" x14ac:dyDescent="0.25">
      <c r="A107" s="17"/>
      <c r="B107" s="31"/>
      <c r="C107" s="18" t="s">
        <v>8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2</v>
      </c>
      <c r="J107" s="18">
        <v>0</v>
      </c>
      <c r="K107" s="18">
        <v>0</v>
      </c>
      <c r="L107" s="18">
        <v>0</v>
      </c>
      <c r="M107" s="18">
        <f>SUM(D107:L107)</f>
        <v>2</v>
      </c>
      <c r="N107" s="18"/>
      <c r="O107" s="18"/>
      <c r="P107" s="22"/>
    </row>
    <row r="108" spans="1:16" ht="9.9499999999999993" customHeight="1" x14ac:dyDescent="0.25">
      <c r="A108" s="17"/>
      <c r="B108" s="3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22"/>
    </row>
    <row r="109" spans="1:16" x14ac:dyDescent="0.25">
      <c r="B109" s="30" t="s">
        <v>57</v>
      </c>
      <c r="C109" s="18" t="s">
        <v>6</v>
      </c>
      <c r="D109" s="1">
        <v>0</v>
      </c>
      <c r="E109" s="1">
        <v>0</v>
      </c>
      <c r="F109" s="1">
        <v>0</v>
      </c>
      <c r="G109" s="1">
        <v>0</v>
      </c>
      <c r="H109" s="1">
        <v>2</v>
      </c>
      <c r="I109" s="1">
        <v>0</v>
      </c>
      <c r="J109" s="1">
        <v>0</v>
      </c>
      <c r="K109" s="1">
        <v>0</v>
      </c>
      <c r="L109" s="1">
        <v>0</v>
      </c>
      <c r="M109" s="18">
        <f>SUM(D109:L109)</f>
        <v>2</v>
      </c>
      <c r="N109" s="18">
        <f>SUM(D109:L111)</f>
        <v>8</v>
      </c>
      <c r="O109" s="18">
        <f>COUNTIF(D109:L111,0)</f>
        <v>24</v>
      </c>
      <c r="P109" s="13">
        <v>1</v>
      </c>
    </row>
    <row r="110" spans="1:16" x14ac:dyDescent="0.25">
      <c r="B110" s="46" t="s">
        <v>56</v>
      </c>
      <c r="C110" s="1" t="s">
        <v>7</v>
      </c>
      <c r="D110" s="1">
        <v>0</v>
      </c>
      <c r="E110" s="1">
        <v>0</v>
      </c>
      <c r="F110" s="1">
        <v>0</v>
      </c>
      <c r="G110" s="1">
        <v>5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f>SUM(D110:L110)</f>
        <v>5</v>
      </c>
    </row>
    <row r="111" spans="1:16" x14ac:dyDescent="0.25">
      <c r="C111" s="1" t="s">
        <v>8</v>
      </c>
      <c r="D111" s="1">
        <v>0</v>
      </c>
      <c r="E111" s="1">
        <v>0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f>SUM(D111:L111)</f>
        <v>1</v>
      </c>
    </row>
    <row r="112" spans="1:16" ht="9.9499999999999993" customHeight="1" x14ac:dyDescent="0.25">
      <c r="A112" s="17"/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22"/>
    </row>
    <row r="113" spans="1:16" x14ac:dyDescent="0.25">
      <c r="B113" s="30" t="s">
        <v>59</v>
      </c>
      <c r="C113" s="18" t="s">
        <v>6</v>
      </c>
      <c r="D113" s="1">
        <v>3</v>
      </c>
      <c r="E113" s="1">
        <v>5</v>
      </c>
      <c r="F113" s="1">
        <v>5</v>
      </c>
      <c r="G113" s="1">
        <v>3</v>
      </c>
      <c r="H113" s="1">
        <v>5</v>
      </c>
      <c r="I113" s="1">
        <v>0</v>
      </c>
      <c r="J113" s="1">
        <v>5</v>
      </c>
      <c r="K113" s="1">
        <v>3</v>
      </c>
      <c r="L113" s="1">
        <v>3</v>
      </c>
      <c r="M113" s="18">
        <f>SUM(D113:L113)</f>
        <v>32</v>
      </c>
      <c r="N113" s="18">
        <f>SUM(D113:L115)</f>
        <v>63</v>
      </c>
      <c r="O113" s="18">
        <f>COUNTIF(D113:L115,0)</f>
        <v>6</v>
      </c>
      <c r="P113" s="13">
        <v>4</v>
      </c>
    </row>
    <row r="114" spans="1:16" x14ac:dyDescent="0.25">
      <c r="B114" s="46"/>
      <c r="C114" s="1" t="s">
        <v>7</v>
      </c>
      <c r="D114" s="1">
        <v>2</v>
      </c>
      <c r="E114" s="1">
        <v>5</v>
      </c>
      <c r="F114" s="1">
        <v>2</v>
      </c>
      <c r="G114" s="1">
        <v>0</v>
      </c>
      <c r="H114" s="1">
        <v>2</v>
      </c>
      <c r="I114" s="1">
        <v>1</v>
      </c>
      <c r="J114" s="1">
        <v>0</v>
      </c>
      <c r="K114" s="1">
        <v>5</v>
      </c>
      <c r="L114" s="1">
        <v>3</v>
      </c>
      <c r="M114" s="1">
        <f>SUM(D114:L114)</f>
        <v>20</v>
      </c>
    </row>
    <row r="115" spans="1:16" x14ac:dyDescent="0.25">
      <c r="C115" s="1" t="s">
        <v>8</v>
      </c>
      <c r="D115" s="1">
        <v>2</v>
      </c>
      <c r="E115" s="1">
        <v>2</v>
      </c>
      <c r="F115" s="1">
        <v>2</v>
      </c>
      <c r="G115" s="1">
        <v>1</v>
      </c>
      <c r="H115" s="1">
        <v>0</v>
      </c>
      <c r="I115" s="1">
        <v>1</v>
      </c>
      <c r="J115" s="1">
        <v>3</v>
      </c>
      <c r="K115" s="1">
        <v>0</v>
      </c>
      <c r="L115" s="1">
        <v>0</v>
      </c>
      <c r="M115" s="1">
        <f>SUM(D115:L115)</f>
        <v>11</v>
      </c>
    </row>
    <row r="116" spans="1:16" ht="9.9499999999999993" customHeight="1" x14ac:dyDescent="0.25"/>
    <row r="117" spans="1:16" x14ac:dyDescent="0.25">
      <c r="B117" s="30" t="s">
        <v>189</v>
      </c>
      <c r="C117" s="18" t="s">
        <v>6</v>
      </c>
      <c r="D117" s="1">
        <v>0</v>
      </c>
      <c r="E117" s="1">
        <v>3</v>
      </c>
      <c r="F117" s="1">
        <v>0</v>
      </c>
      <c r="G117" s="1">
        <v>1</v>
      </c>
      <c r="H117" s="1">
        <v>1</v>
      </c>
      <c r="I117" s="1">
        <v>0</v>
      </c>
      <c r="J117" s="1">
        <v>1</v>
      </c>
      <c r="K117" s="1">
        <v>5</v>
      </c>
      <c r="L117" s="1">
        <v>0</v>
      </c>
      <c r="M117" s="18">
        <f>SUM(D117:L117)</f>
        <v>11</v>
      </c>
      <c r="N117" s="18">
        <f>SUM(D117:L119)</f>
        <v>17</v>
      </c>
      <c r="O117" s="18">
        <f>COUNTIF(D117:L119,0)</f>
        <v>20</v>
      </c>
      <c r="P117" s="13">
        <v>3</v>
      </c>
    </row>
    <row r="118" spans="1:16" x14ac:dyDescent="0.25">
      <c r="B118" s="46" t="s">
        <v>56</v>
      </c>
      <c r="C118" s="1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f>SUM(D118:L118)</f>
        <v>0</v>
      </c>
    </row>
    <row r="119" spans="1:16" x14ac:dyDescent="0.25">
      <c r="A119" s="19"/>
      <c r="B119" s="32"/>
      <c r="C119" s="20" t="s">
        <v>8</v>
      </c>
      <c r="D119" s="20">
        <v>0</v>
      </c>
      <c r="E119" s="20">
        <v>0</v>
      </c>
      <c r="F119" s="20">
        <v>1</v>
      </c>
      <c r="G119" s="20">
        <v>0</v>
      </c>
      <c r="H119" s="20">
        <v>0</v>
      </c>
      <c r="I119" s="20">
        <v>0</v>
      </c>
      <c r="J119" s="20">
        <v>5</v>
      </c>
      <c r="K119" s="20">
        <v>0</v>
      </c>
      <c r="L119" s="20">
        <v>0</v>
      </c>
      <c r="M119" s="20">
        <f>SUM(D119:L119)</f>
        <v>6</v>
      </c>
      <c r="N119" s="20"/>
      <c r="O119" s="20"/>
      <c r="P119" s="26"/>
    </row>
    <row r="121" spans="1:16" x14ac:dyDescent="0.25">
      <c r="A121" s="5" t="s">
        <v>36</v>
      </c>
      <c r="B121" s="30" t="s">
        <v>53</v>
      </c>
      <c r="C121" s="18" t="s">
        <v>6</v>
      </c>
      <c r="D121" s="1">
        <v>0</v>
      </c>
      <c r="E121" s="1">
        <v>5</v>
      </c>
      <c r="F121" s="1">
        <v>0</v>
      </c>
      <c r="G121" s="1">
        <v>5</v>
      </c>
      <c r="H121" s="1">
        <v>0</v>
      </c>
      <c r="I121" s="1">
        <v>0</v>
      </c>
      <c r="J121" s="1">
        <v>0</v>
      </c>
      <c r="K121" s="1">
        <v>0</v>
      </c>
      <c r="L121" s="1">
        <v>5</v>
      </c>
      <c r="M121" s="18">
        <f>SUM(D121:L121)</f>
        <v>15</v>
      </c>
      <c r="N121" s="18">
        <f>SUM(D121:L123)</f>
        <v>21</v>
      </c>
      <c r="O121" s="18">
        <f>COUNTIF(D121:L123,0)</f>
        <v>22</v>
      </c>
      <c r="P121" s="13" t="s">
        <v>182</v>
      </c>
    </row>
    <row r="122" spans="1:16" x14ac:dyDescent="0.25">
      <c r="B122" s="46" t="s">
        <v>194</v>
      </c>
      <c r="C122" s="1" t="s">
        <v>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f>SUM(D122:L122)</f>
        <v>1</v>
      </c>
    </row>
    <row r="123" spans="1:16" ht="15" customHeight="1" x14ac:dyDescent="0.25">
      <c r="A123" s="17"/>
      <c r="B123" s="31"/>
      <c r="C123" s="18" t="s">
        <v>190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5</v>
      </c>
      <c r="M123" s="18">
        <f>SUM(D123:L123)</f>
        <v>5</v>
      </c>
      <c r="N123" s="18"/>
      <c r="O123" s="18"/>
      <c r="P123" s="22"/>
    </row>
    <row r="124" spans="1:16" ht="9.9499999999999993" customHeight="1" x14ac:dyDescent="0.25"/>
    <row r="125" spans="1:16" ht="15" customHeight="1" x14ac:dyDescent="0.25">
      <c r="B125" s="30" t="s">
        <v>118</v>
      </c>
      <c r="C125" s="18" t="s">
        <v>6</v>
      </c>
      <c r="D125" s="1">
        <v>0</v>
      </c>
      <c r="E125" s="1">
        <v>0</v>
      </c>
      <c r="F125" s="1">
        <v>0</v>
      </c>
      <c r="G125" s="1">
        <v>5</v>
      </c>
      <c r="H125" s="1">
        <v>3</v>
      </c>
      <c r="I125" s="1">
        <v>0</v>
      </c>
      <c r="J125" s="1">
        <v>0</v>
      </c>
      <c r="K125" s="1">
        <v>0</v>
      </c>
      <c r="L125" s="1">
        <v>1</v>
      </c>
      <c r="M125" s="18">
        <f>SUM(D125:L125)</f>
        <v>9</v>
      </c>
      <c r="N125" s="18">
        <f>SUM(D125:L127)</f>
        <v>21</v>
      </c>
      <c r="O125" s="18">
        <f>COUNTIF(D125:L127,0)</f>
        <v>19</v>
      </c>
      <c r="P125" s="13">
        <v>3</v>
      </c>
    </row>
    <row r="126" spans="1:16" ht="15" customHeight="1" x14ac:dyDescent="0.25">
      <c r="B126" s="46"/>
      <c r="C126" s="1" t="s">
        <v>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0</v>
      </c>
      <c r="L126" s="1">
        <v>3</v>
      </c>
      <c r="M126" s="1">
        <f>SUM(D126:L126)</f>
        <v>4</v>
      </c>
    </row>
    <row r="127" spans="1:16" ht="15" customHeight="1" x14ac:dyDescent="0.25">
      <c r="A127" s="17"/>
      <c r="B127" s="31"/>
      <c r="C127" s="18" t="s">
        <v>190</v>
      </c>
      <c r="D127" s="18">
        <v>0</v>
      </c>
      <c r="E127" s="18">
        <v>0</v>
      </c>
      <c r="F127" s="18">
        <v>0</v>
      </c>
      <c r="G127" s="18">
        <v>2</v>
      </c>
      <c r="H127" s="18">
        <v>3</v>
      </c>
      <c r="I127" s="18">
        <v>0</v>
      </c>
      <c r="J127" s="18">
        <v>0</v>
      </c>
      <c r="K127" s="18">
        <v>0</v>
      </c>
      <c r="L127" s="18">
        <v>3</v>
      </c>
      <c r="M127" s="18">
        <f>SUM(D127:L127)</f>
        <v>8</v>
      </c>
      <c r="N127" s="18"/>
      <c r="O127" s="18"/>
      <c r="P127" s="22"/>
    </row>
    <row r="128" spans="1:16" ht="9.9499999999999993" customHeight="1" x14ac:dyDescent="0.25">
      <c r="A128" s="17"/>
      <c r="B128" s="3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2"/>
    </row>
    <row r="129" spans="1:16" ht="15" customHeight="1" x14ac:dyDescent="0.25">
      <c r="A129" s="35"/>
      <c r="B129" s="31" t="s">
        <v>66</v>
      </c>
      <c r="C129" s="18" t="s">
        <v>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8">
        <f>SUM(D129:L129)</f>
        <v>0</v>
      </c>
      <c r="N129" s="18">
        <f>SUM(D129:L131)</f>
        <v>0</v>
      </c>
      <c r="O129" s="18">
        <f>COUNTIF(D129:L131,0)</f>
        <v>27</v>
      </c>
      <c r="P129" s="22">
        <v>1</v>
      </c>
    </row>
    <row r="130" spans="1:16" ht="15" customHeight="1" x14ac:dyDescent="0.25">
      <c r="B130" s="46" t="s">
        <v>56</v>
      </c>
      <c r="C130" s="1" t="s">
        <v>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f>SUM(D130:L130)</f>
        <v>0</v>
      </c>
    </row>
    <row r="131" spans="1:16" ht="15" customHeight="1" x14ac:dyDescent="0.25">
      <c r="C131" s="18" t="s">
        <v>190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f>SUM(D131:L131)</f>
        <v>0</v>
      </c>
      <c r="N131" s="18"/>
      <c r="O131" s="18"/>
    </row>
    <row r="132" spans="1:16" ht="9.9499999999999993" customHeight="1" x14ac:dyDescent="0.25"/>
    <row r="133" spans="1:16" ht="15" customHeight="1" x14ac:dyDescent="0.25">
      <c r="B133" s="30" t="s">
        <v>191</v>
      </c>
      <c r="C133" s="18" t="s">
        <v>6</v>
      </c>
      <c r="D133" s="1">
        <v>0</v>
      </c>
      <c r="E133" s="1">
        <v>1</v>
      </c>
      <c r="F133" s="1">
        <v>0</v>
      </c>
      <c r="G133" s="1">
        <v>5</v>
      </c>
      <c r="H133" s="1">
        <v>3</v>
      </c>
      <c r="I133" s="1">
        <v>0</v>
      </c>
      <c r="J133" s="1">
        <v>1</v>
      </c>
      <c r="K133" s="1">
        <v>3</v>
      </c>
      <c r="L133" s="1">
        <v>2</v>
      </c>
      <c r="M133" s="18">
        <f>SUM(D133:L133)</f>
        <v>15</v>
      </c>
      <c r="N133" s="18">
        <f>SUM(D133:L135)</f>
        <v>22</v>
      </c>
      <c r="O133" s="18">
        <f>COUNTIF(D133:L135,0)</f>
        <v>18</v>
      </c>
      <c r="P133" s="13">
        <v>4</v>
      </c>
    </row>
    <row r="134" spans="1:16" ht="15" customHeight="1" x14ac:dyDescent="0.25">
      <c r="B134" s="46" t="s">
        <v>56</v>
      </c>
      <c r="C134" s="1" t="s">
        <v>7</v>
      </c>
      <c r="D134" s="1">
        <v>0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f>SUM(D134:L134)</f>
        <v>1</v>
      </c>
    </row>
    <row r="135" spans="1:16" ht="15" customHeight="1" x14ac:dyDescent="0.25">
      <c r="A135" s="17"/>
      <c r="B135" s="31"/>
      <c r="C135" s="18" t="s">
        <v>190</v>
      </c>
      <c r="D135" s="18">
        <v>0</v>
      </c>
      <c r="E135" s="18">
        <v>0</v>
      </c>
      <c r="F135" s="18">
        <v>0</v>
      </c>
      <c r="G135" s="18">
        <v>1</v>
      </c>
      <c r="H135" s="18">
        <v>5</v>
      </c>
      <c r="I135" s="18">
        <v>0</v>
      </c>
      <c r="J135" s="18">
        <v>0</v>
      </c>
      <c r="K135" s="18">
        <v>0</v>
      </c>
      <c r="L135" s="18">
        <v>0</v>
      </c>
      <c r="M135" s="18">
        <f>SUM(D135:L135)</f>
        <v>6</v>
      </c>
      <c r="N135" s="18"/>
      <c r="O135" s="18"/>
      <c r="P135" s="22"/>
    </row>
    <row r="136" spans="1:16" ht="9.9499999999999993" customHeight="1" x14ac:dyDescent="0.25"/>
    <row r="137" spans="1:16" ht="15" customHeight="1" x14ac:dyDescent="0.25">
      <c r="B137" s="30" t="s">
        <v>61</v>
      </c>
      <c r="C137" s="18" t="s">
        <v>6</v>
      </c>
      <c r="D137" s="1">
        <v>0</v>
      </c>
      <c r="E137" s="1">
        <v>0</v>
      </c>
      <c r="F137" s="1">
        <v>0</v>
      </c>
      <c r="G137" s="1">
        <v>1</v>
      </c>
      <c r="H137" s="1">
        <v>1</v>
      </c>
      <c r="I137" s="1">
        <v>3</v>
      </c>
      <c r="J137" s="1">
        <v>0</v>
      </c>
      <c r="K137" s="1">
        <v>2</v>
      </c>
      <c r="L137" s="1">
        <v>0</v>
      </c>
      <c r="M137" s="18">
        <f>SUM(D137:L137)</f>
        <v>7</v>
      </c>
      <c r="N137" s="18">
        <f>SUM(D137:L139)</f>
        <v>25</v>
      </c>
      <c r="O137" s="18">
        <f>COUNTIF(D137:L139,0)</f>
        <v>16</v>
      </c>
      <c r="P137" s="13">
        <v>5</v>
      </c>
    </row>
    <row r="138" spans="1:16" ht="15" customHeight="1" x14ac:dyDescent="0.25">
      <c r="B138" s="46"/>
      <c r="C138" s="1" t="s">
        <v>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</v>
      </c>
      <c r="J138" s="1">
        <v>0</v>
      </c>
      <c r="K138" s="1">
        <v>5</v>
      </c>
      <c r="L138" s="1">
        <v>0</v>
      </c>
      <c r="M138" s="1">
        <f>SUM(D138:L138)</f>
        <v>8</v>
      </c>
    </row>
    <row r="139" spans="1:16" ht="15" customHeight="1" x14ac:dyDescent="0.25">
      <c r="A139" s="17"/>
      <c r="B139" s="31"/>
      <c r="C139" s="18" t="s">
        <v>190</v>
      </c>
      <c r="D139" s="18">
        <v>0</v>
      </c>
      <c r="E139" s="18">
        <v>0</v>
      </c>
      <c r="F139" s="18">
        <v>0</v>
      </c>
      <c r="G139" s="18">
        <v>0</v>
      </c>
      <c r="H139" s="18">
        <v>1</v>
      </c>
      <c r="I139" s="18">
        <v>3</v>
      </c>
      <c r="J139" s="18">
        <v>1</v>
      </c>
      <c r="K139" s="18">
        <v>3</v>
      </c>
      <c r="L139" s="18">
        <v>2</v>
      </c>
      <c r="M139" s="18">
        <f>SUM(D139:L139)</f>
        <v>10</v>
      </c>
      <c r="N139" s="18"/>
      <c r="O139" s="18"/>
      <c r="P139" s="22"/>
    </row>
    <row r="140" spans="1:16" ht="9.9499999999999993" customHeight="1" x14ac:dyDescent="0.25"/>
    <row r="141" spans="1:16" ht="15" customHeight="1" x14ac:dyDescent="0.25">
      <c r="B141" s="30" t="s">
        <v>193</v>
      </c>
      <c r="C141" s="18" t="s">
        <v>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0</v>
      </c>
      <c r="L141" s="1">
        <v>0</v>
      </c>
      <c r="M141" s="18">
        <f>SUM(D141:L141)</f>
        <v>2</v>
      </c>
      <c r="N141" s="18">
        <f>SUM(D141:L143)</f>
        <v>2</v>
      </c>
      <c r="O141" s="18">
        <f>COUNTIF(D141:L143,0)</f>
        <v>26</v>
      </c>
      <c r="P141" s="13">
        <v>2</v>
      </c>
    </row>
    <row r="142" spans="1:16" ht="15" customHeight="1" x14ac:dyDescent="0.25">
      <c r="B142" s="46" t="s">
        <v>56</v>
      </c>
      <c r="C142" s="1" t="s">
        <v>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f>SUM(D142:L142)</f>
        <v>0</v>
      </c>
    </row>
    <row r="143" spans="1:16" ht="15" customHeight="1" x14ac:dyDescent="0.25">
      <c r="A143" s="19"/>
      <c r="B143" s="32"/>
      <c r="C143" s="20" t="s">
        <v>190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f>SUM(D143:L143)</f>
        <v>0</v>
      </c>
      <c r="N143" s="20"/>
      <c r="O143" s="20"/>
      <c r="P143" s="26"/>
    </row>
    <row r="144" spans="1:16" x14ac:dyDescent="0.25">
      <c r="A144" s="17"/>
      <c r="B144" s="3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22"/>
    </row>
    <row r="146" spans="1:17" s="1" customFormat="1" x14ac:dyDescent="0.25">
      <c r="A146"/>
      <c r="B146" s="30" t="s">
        <v>41</v>
      </c>
      <c r="C146" s="1">
        <f>COUNTIF(N4:N143,"*")+COUNTIF(N4:N143,"&gt;=0")</f>
        <v>35</v>
      </c>
      <c r="P146" s="13"/>
      <c r="Q146"/>
    </row>
    <row r="147" spans="1:17" x14ac:dyDescent="0.25">
      <c r="B147" s="30" t="s">
        <v>183</v>
      </c>
      <c r="C147" s="1">
        <f>COUNTIF(M:M,0)</f>
        <v>14</v>
      </c>
    </row>
  </sheetData>
  <mergeCells count="1">
    <mergeCell ref="D2:L2"/>
  </mergeCells>
  <pageMargins left="0.7" right="0.7" top="0.75" bottom="0.75" header="0.3" footer="0.3"/>
  <pageSetup scale="97" fitToHeight="0" orientation="portrait" r:id="rId1"/>
  <headerFooter>
    <oddHeader>&amp;C&amp;"-,Bold Italic"&amp;12Mountain West Vintage Trials Assoc.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D99A-97AE-4705-8208-91A520EBE1DE}">
  <sheetPr>
    <pageSetUpPr fitToPage="1"/>
  </sheetPr>
  <dimension ref="A1:I54"/>
  <sheetViews>
    <sheetView zoomScaleNormal="100" workbookViewId="0">
      <pane ySplit="3" topLeftCell="A7" activePane="bottomLeft" state="frozen"/>
      <selection activeCell="A82" sqref="A82"/>
      <selection pane="bottomLeft" activeCell="H50" sqref="A1:H50"/>
    </sheetView>
  </sheetViews>
  <sheetFormatPr defaultRowHeight="15" x14ac:dyDescent="0.25"/>
  <cols>
    <col min="1" max="1" width="20.85546875" customWidth="1"/>
    <col min="2" max="2" width="23" style="30" customWidth="1"/>
    <col min="3" max="4" width="8.7109375" style="1" customWidth="1"/>
    <col min="5" max="5" width="8.7109375" style="13" customWidth="1"/>
    <col min="6" max="7" width="8.7109375" style="1" customWidth="1"/>
    <col min="8" max="8" width="8.7109375" style="13" customWidth="1"/>
    <col min="9" max="9" width="6.7109375" customWidth="1"/>
  </cols>
  <sheetData>
    <row r="1" spans="1:9" s="3" customFormat="1" ht="17.25" x14ac:dyDescent="0.3">
      <c r="A1" s="3" t="s">
        <v>94</v>
      </c>
      <c r="B1" s="27" t="s">
        <v>215</v>
      </c>
      <c r="C1" s="64"/>
      <c r="D1" s="64"/>
      <c r="E1" s="12"/>
      <c r="F1" s="14"/>
      <c r="G1" s="14"/>
      <c r="H1" s="12"/>
    </row>
    <row r="2" spans="1:9" s="6" customFormat="1" ht="15.75" x14ac:dyDescent="0.25">
      <c r="B2" s="28"/>
      <c r="C2" s="15"/>
      <c r="D2" s="15"/>
      <c r="E2" s="11"/>
      <c r="F2" s="15"/>
      <c r="G2" s="15"/>
      <c r="H2" s="11"/>
      <c r="I2" s="8"/>
    </row>
    <row r="3" spans="1:9" s="9" customFormat="1" ht="15.75" x14ac:dyDescent="0.25">
      <c r="A3" s="9" t="s">
        <v>9</v>
      </c>
      <c r="B3" s="29" t="s">
        <v>1</v>
      </c>
      <c r="C3" s="141" t="s">
        <v>95</v>
      </c>
      <c r="D3" s="141"/>
      <c r="E3" s="11" t="s">
        <v>5</v>
      </c>
      <c r="F3" s="141" t="s">
        <v>96</v>
      </c>
      <c r="G3" s="141"/>
      <c r="H3" s="11" t="s">
        <v>5</v>
      </c>
    </row>
    <row r="4" spans="1:9" s="9" customFormat="1" ht="15.75" x14ac:dyDescent="0.25">
      <c r="B4" s="29"/>
      <c r="C4" s="10" t="s">
        <v>45</v>
      </c>
      <c r="D4" s="10" t="s">
        <v>51</v>
      </c>
      <c r="E4" s="11"/>
      <c r="F4" s="10" t="s">
        <v>45</v>
      </c>
      <c r="G4" s="10" t="s">
        <v>51</v>
      </c>
      <c r="H4" s="11"/>
    </row>
    <row r="5" spans="1:9" x14ac:dyDescent="0.25">
      <c r="A5" s="17"/>
      <c r="B5" s="31"/>
      <c r="C5" s="18"/>
      <c r="D5" s="18"/>
      <c r="E5" s="22"/>
      <c r="F5" s="18"/>
      <c r="G5" s="18"/>
      <c r="H5" s="22"/>
    </row>
    <row r="6" spans="1:9" x14ac:dyDescent="0.25">
      <c r="A6" s="24" t="s">
        <v>17</v>
      </c>
      <c r="B6" s="31" t="s">
        <v>27</v>
      </c>
      <c r="C6" s="66">
        <v>24</v>
      </c>
      <c r="D6" s="66"/>
      <c r="E6" s="22">
        <v>1</v>
      </c>
      <c r="F6" s="66">
        <v>2</v>
      </c>
      <c r="G6" s="66"/>
      <c r="H6" s="22">
        <v>1</v>
      </c>
    </row>
    <row r="7" spans="1:9" ht="9.9499999999999993" customHeight="1" x14ac:dyDescent="0.25">
      <c r="A7" s="17"/>
      <c r="B7" s="31"/>
      <c r="C7" s="18"/>
      <c r="D7" s="18"/>
      <c r="E7" s="22"/>
      <c r="F7" s="18"/>
      <c r="G7" s="18"/>
      <c r="H7" s="22"/>
    </row>
    <row r="8" spans="1:9" x14ac:dyDescent="0.25">
      <c r="A8" s="17"/>
      <c r="B8" s="31" t="s">
        <v>28</v>
      </c>
      <c r="C8" s="66">
        <v>105</v>
      </c>
      <c r="D8" s="66"/>
      <c r="E8" s="22">
        <v>3</v>
      </c>
      <c r="F8" s="66">
        <v>93</v>
      </c>
      <c r="G8" s="66"/>
      <c r="H8" s="22">
        <v>3</v>
      </c>
    </row>
    <row r="9" spans="1:9" ht="9.9499999999999993" customHeight="1" x14ac:dyDescent="0.25">
      <c r="A9" s="17"/>
      <c r="B9" s="31"/>
      <c r="C9" s="18"/>
      <c r="D9" s="18"/>
      <c r="E9" s="22"/>
      <c r="F9" s="18"/>
      <c r="G9" s="18"/>
      <c r="H9" s="22"/>
    </row>
    <row r="10" spans="1:9" x14ac:dyDescent="0.25">
      <c r="A10" s="19"/>
      <c r="B10" s="32" t="s">
        <v>14</v>
      </c>
      <c r="C10" s="68">
        <v>56</v>
      </c>
      <c r="D10" s="68"/>
      <c r="E10" s="26">
        <v>2</v>
      </c>
      <c r="F10" s="68">
        <v>47</v>
      </c>
      <c r="G10" s="68"/>
      <c r="H10" s="26">
        <v>2</v>
      </c>
    </row>
    <row r="11" spans="1:9" x14ac:dyDescent="0.25">
      <c r="A11" s="35"/>
      <c r="B11" s="31"/>
      <c r="C11" s="18"/>
      <c r="D11" s="18"/>
      <c r="E11" s="22"/>
      <c r="F11" s="18"/>
      <c r="G11" s="18"/>
      <c r="H11" s="22"/>
    </row>
    <row r="12" spans="1:9" x14ac:dyDescent="0.25">
      <c r="A12" s="67" t="s">
        <v>40</v>
      </c>
      <c r="B12" s="32" t="s">
        <v>167</v>
      </c>
      <c r="C12" s="68">
        <v>21</v>
      </c>
      <c r="D12" s="68"/>
      <c r="E12" s="26">
        <v>1</v>
      </c>
      <c r="F12" s="68">
        <v>15</v>
      </c>
      <c r="G12" s="68"/>
      <c r="H12" s="26">
        <v>1</v>
      </c>
    </row>
    <row r="13" spans="1:9" x14ac:dyDescent="0.25">
      <c r="A13" s="17"/>
      <c r="B13" s="31"/>
      <c r="C13" s="18"/>
      <c r="D13" s="18"/>
      <c r="E13" s="22"/>
      <c r="F13" s="18"/>
      <c r="G13" s="18"/>
      <c r="H13" s="22"/>
    </row>
    <row r="14" spans="1:9" x14ac:dyDescent="0.25">
      <c r="A14" s="38" t="s">
        <v>19</v>
      </c>
      <c r="B14" s="32" t="s">
        <v>15</v>
      </c>
      <c r="C14" s="68">
        <v>51</v>
      </c>
      <c r="D14" s="68"/>
      <c r="E14" s="26">
        <v>1</v>
      </c>
      <c r="F14" s="68">
        <v>37</v>
      </c>
      <c r="G14" s="68"/>
      <c r="H14" s="26">
        <v>1</v>
      </c>
    </row>
    <row r="15" spans="1:9" x14ac:dyDescent="0.25">
      <c r="A15" s="17"/>
      <c r="B15" s="31"/>
      <c r="C15" s="18"/>
      <c r="D15" s="18"/>
      <c r="E15" s="22"/>
      <c r="F15" s="18"/>
      <c r="G15" s="18"/>
      <c r="H15" s="22"/>
    </row>
    <row r="16" spans="1:9" x14ac:dyDescent="0.25">
      <c r="A16" s="38" t="s">
        <v>21</v>
      </c>
      <c r="B16" s="32" t="s">
        <v>22</v>
      </c>
      <c r="C16" s="68">
        <v>45</v>
      </c>
      <c r="D16" s="68"/>
      <c r="E16" s="26">
        <v>1</v>
      </c>
      <c r="F16" s="68">
        <v>12</v>
      </c>
      <c r="G16" s="68"/>
      <c r="H16" s="26">
        <v>1</v>
      </c>
    </row>
    <row r="17" spans="1:9" x14ac:dyDescent="0.25">
      <c r="A17" s="35"/>
      <c r="B17" s="31"/>
      <c r="C17" s="18"/>
      <c r="D17" s="18"/>
      <c r="E17" s="22"/>
      <c r="F17" s="18"/>
      <c r="G17" s="18"/>
      <c r="H17" s="22"/>
    </row>
    <row r="18" spans="1:9" x14ac:dyDescent="0.25">
      <c r="A18" s="23" t="s">
        <v>52</v>
      </c>
      <c r="B18" s="31" t="s">
        <v>23</v>
      </c>
      <c r="C18" s="66">
        <v>72</v>
      </c>
      <c r="D18" s="66"/>
      <c r="E18" s="22">
        <v>3</v>
      </c>
      <c r="F18" s="66">
        <v>58</v>
      </c>
      <c r="G18" s="66"/>
      <c r="H18" s="22">
        <v>3</v>
      </c>
    </row>
    <row r="19" spans="1:9" ht="9.9499999999999993" customHeight="1" x14ac:dyDescent="0.25">
      <c r="A19" s="17"/>
      <c r="B19" s="31"/>
      <c r="C19" s="18"/>
      <c r="D19" s="18"/>
      <c r="E19" s="22"/>
      <c r="F19" s="18"/>
      <c r="G19" s="18"/>
      <c r="H19" s="22"/>
    </row>
    <row r="20" spans="1:9" x14ac:dyDescent="0.25">
      <c r="A20" s="35"/>
      <c r="B20" s="31" t="s">
        <v>30</v>
      </c>
      <c r="C20" s="66">
        <v>43</v>
      </c>
      <c r="D20" s="66"/>
      <c r="E20" s="22">
        <v>1</v>
      </c>
      <c r="F20" s="66">
        <v>51</v>
      </c>
      <c r="G20" s="66"/>
      <c r="H20" s="22">
        <v>2</v>
      </c>
      <c r="I20" s="17"/>
    </row>
    <row r="21" spans="1:9" ht="9.9499999999999993" customHeight="1" x14ac:dyDescent="0.25">
      <c r="A21" s="17"/>
      <c r="B21" s="31"/>
      <c r="C21" s="18"/>
      <c r="D21" s="18"/>
      <c r="E21" s="22"/>
      <c r="F21" s="18"/>
      <c r="G21" s="18"/>
      <c r="H21" s="22"/>
    </row>
    <row r="22" spans="1:9" x14ac:dyDescent="0.25">
      <c r="A22" s="35"/>
      <c r="B22" s="31" t="s">
        <v>24</v>
      </c>
      <c r="C22" s="18">
        <v>50</v>
      </c>
      <c r="D22" s="18"/>
      <c r="E22" s="22">
        <v>2</v>
      </c>
      <c r="F22" s="18">
        <v>72</v>
      </c>
      <c r="G22" s="18"/>
      <c r="H22" s="22">
        <v>4</v>
      </c>
      <c r="I22" s="17"/>
    </row>
    <row r="23" spans="1:9" ht="9.9499999999999993" customHeight="1" x14ac:dyDescent="0.25">
      <c r="A23" s="17"/>
      <c r="B23" s="31"/>
      <c r="C23" s="18"/>
      <c r="D23" s="18"/>
      <c r="E23" s="22"/>
      <c r="F23" s="18"/>
      <c r="G23" s="18"/>
      <c r="H23" s="22"/>
    </row>
    <row r="24" spans="1:9" x14ac:dyDescent="0.25">
      <c r="A24" s="44"/>
      <c r="B24" s="32" t="s">
        <v>26</v>
      </c>
      <c r="C24" s="20">
        <v>106</v>
      </c>
      <c r="D24" s="20"/>
      <c r="E24" s="26">
        <v>4</v>
      </c>
      <c r="F24" s="20">
        <v>31</v>
      </c>
      <c r="G24" s="20"/>
      <c r="H24" s="26">
        <v>1</v>
      </c>
      <c r="I24" s="17"/>
    </row>
    <row r="26" spans="1:9" x14ac:dyDescent="0.25">
      <c r="A26" s="5" t="s">
        <v>34</v>
      </c>
      <c r="B26" s="30" t="s">
        <v>153</v>
      </c>
      <c r="C26" s="1">
        <v>53</v>
      </c>
      <c r="E26" s="13">
        <v>6</v>
      </c>
      <c r="F26" s="18">
        <v>36</v>
      </c>
      <c r="G26" s="18"/>
      <c r="H26" s="13">
        <v>6</v>
      </c>
    </row>
    <row r="27" spans="1:9" ht="9.9499999999999993" customHeight="1" x14ac:dyDescent="0.25"/>
    <row r="28" spans="1:9" x14ac:dyDescent="0.25">
      <c r="A28" s="17"/>
      <c r="B28" s="31" t="s">
        <v>38</v>
      </c>
      <c r="C28" s="18">
        <v>18</v>
      </c>
      <c r="D28" s="18"/>
      <c r="E28" s="22">
        <v>2</v>
      </c>
      <c r="F28" s="18">
        <v>22</v>
      </c>
      <c r="G28" s="18"/>
      <c r="H28" s="22">
        <v>2</v>
      </c>
    </row>
    <row r="29" spans="1:9" ht="9.9499999999999993" customHeight="1" x14ac:dyDescent="0.25"/>
    <row r="30" spans="1:9" x14ac:dyDescent="0.25">
      <c r="A30" s="17"/>
      <c r="B30" s="31" t="s">
        <v>13</v>
      </c>
      <c r="C30" s="18">
        <v>17</v>
      </c>
      <c r="D30" s="18"/>
      <c r="E30" s="22">
        <v>1</v>
      </c>
      <c r="F30" s="18">
        <v>18</v>
      </c>
      <c r="G30" s="18"/>
      <c r="H30" s="22">
        <v>1</v>
      </c>
    </row>
    <row r="31" spans="1:9" ht="9.9499999999999993" customHeight="1" x14ac:dyDescent="0.25"/>
    <row r="32" spans="1:9" x14ac:dyDescent="0.25">
      <c r="A32" s="17"/>
      <c r="B32" s="31" t="s">
        <v>216</v>
      </c>
      <c r="C32" s="18">
        <v>28</v>
      </c>
      <c r="D32" s="18"/>
      <c r="E32" s="22">
        <v>3</v>
      </c>
      <c r="F32" s="18">
        <v>23</v>
      </c>
      <c r="G32" s="18"/>
      <c r="H32" s="22">
        <v>3</v>
      </c>
    </row>
    <row r="33" spans="1:8" ht="9.9499999999999993" customHeight="1" x14ac:dyDescent="0.25"/>
    <row r="34" spans="1:8" x14ac:dyDescent="0.25">
      <c r="A34" s="17"/>
      <c r="B34" s="31" t="s">
        <v>177</v>
      </c>
      <c r="C34" s="18">
        <v>32</v>
      </c>
      <c r="D34" s="18"/>
      <c r="E34" s="22">
        <v>4</v>
      </c>
      <c r="F34" s="18">
        <v>28</v>
      </c>
      <c r="G34" s="18"/>
      <c r="H34" s="22">
        <v>4</v>
      </c>
    </row>
    <row r="35" spans="1:8" ht="9.9499999999999993" customHeight="1" x14ac:dyDescent="0.25">
      <c r="A35" s="17"/>
      <c r="B35" s="31"/>
      <c r="C35" s="18"/>
      <c r="D35" s="18"/>
      <c r="E35" s="22"/>
      <c r="F35" s="18"/>
      <c r="G35" s="18"/>
      <c r="H35" s="22"/>
    </row>
    <row r="36" spans="1:8" x14ac:dyDescent="0.25">
      <c r="A36" s="44"/>
      <c r="B36" s="32" t="s">
        <v>44</v>
      </c>
      <c r="C36" s="20">
        <v>40</v>
      </c>
      <c r="D36" s="20"/>
      <c r="E36" s="26">
        <v>5</v>
      </c>
      <c r="F36" s="20">
        <v>31</v>
      </c>
      <c r="G36" s="20"/>
      <c r="H36" s="26">
        <v>5</v>
      </c>
    </row>
    <row r="38" spans="1:8" x14ac:dyDescent="0.25">
      <c r="A38" s="139" t="s">
        <v>36</v>
      </c>
      <c r="B38" s="32" t="s">
        <v>37</v>
      </c>
      <c r="C38" s="20">
        <v>44</v>
      </c>
      <c r="D38" s="20"/>
      <c r="E38" s="26">
        <v>1</v>
      </c>
      <c r="F38" s="20">
        <v>70</v>
      </c>
      <c r="G38" s="20"/>
      <c r="H38" s="26">
        <v>1</v>
      </c>
    </row>
    <row r="40" spans="1:8" x14ac:dyDescent="0.25">
      <c r="A40" s="5" t="s">
        <v>68</v>
      </c>
      <c r="B40" s="30" t="s">
        <v>39</v>
      </c>
      <c r="C40" s="1">
        <v>29</v>
      </c>
      <c r="E40" s="13">
        <v>4</v>
      </c>
      <c r="F40" s="18">
        <v>28</v>
      </c>
      <c r="G40" s="18"/>
      <c r="H40" s="13">
        <v>5</v>
      </c>
    </row>
    <row r="41" spans="1:8" ht="9.9499999999999993" customHeight="1" x14ac:dyDescent="0.25">
      <c r="A41" s="17"/>
      <c r="B41" s="31"/>
      <c r="C41" s="18"/>
      <c r="D41" s="18"/>
      <c r="E41" s="22"/>
      <c r="F41" s="18"/>
      <c r="G41" s="18"/>
      <c r="H41" s="22"/>
    </row>
    <row r="42" spans="1:8" x14ac:dyDescent="0.25">
      <c r="B42" s="30" t="s">
        <v>155</v>
      </c>
      <c r="C42" s="1">
        <v>8</v>
      </c>
      <c r="E42" s="13">
        <v>2</v>
      </c>
      <c r="F42" s="18">
        <v>12</v>
      </c>
      <c r="G42" s="18">
        <v>21</v>
      </c>
      <c r="H42" s="13">
        <v>3</v>
      </c>
    </row>
    <row r="43" spans="1:8" ht="9.9499999999999993" customHeight="1" x14ac:dyDescent="0.25">
      <c r="A43" s="17"/>
      <c r="B43" s="31"/>
      <c r="C43" s="18"/>
      <c r="D43" s="18"/>
      <c r="E43" s="22"/>
      <c r="F43" s="18"/>
      <c r="G43" s="18"/>
      <c r="H43" s="22"/>
    </row>
    <row r="44" spans="1:8" x14ac:dyDescent="0.25">
      <c r="B44" s="30" t="s">
        <v>102</v>
      </c>
      <c r="C44" s="1">
        <v>70</v>
      </c>
      <c r="E44" s="13">
        <v>6</v>
      </c>
      <c r="F44" s="18">
        <v>64</v>
      </c>
      <c r="G44" s="18"/>
      <c r="H44" s="13">
        <v>6</v>
      </c>
    </row>
    <row r="45" spans="1:8" ht="9.9499999999999993" customHeight="1" x14ac:dyDescent="0.25">
      <c r="A45" s="17"/>
      <c r="B45" s="31"/>
      <c r="C45" s="18"/>
      <c r="D45" s="18"/>
      <c r="E45" s="22"/>
      <c r="F45" s="18"/>
      <c r="G45" s="18"/>
      <c r="H45" s="22"/>
    </row>
    <row r="46" spans="1:8" x14ac:dyDescent="0.25">
      <c r="B46" s="30" t="s">
        <v>31</v>
      </c>
      <c r="C46" s="1">
        <v>42</v>
      </c>
      <c r="E46" s="13">
        <v>5</v>
      </c>
      <c r="F46" s="18">
        <v>6</v>
      </c>
      <c r="G46" s="18"/>
      <c r="H46" s="13">
        <v>1</v>
      </c>
    </row>
    <row r="47" spans="1:8" ht="9.9499999999999993" customHeight="1" x14ac:dyDescent="0.25">
      <c r="A47" s="17"/>
      <c r="B47" s="31"/>
      <c r="C47" s="18"/>
      <c r="D47" s="18"/>
      <c r="E47" s="22"/>
      <c r="F47" s="18"/>
      <c r="G47" s="18"/>
      <c r="H47" s="22"/>
    </row>
    <row r="48" spans="1:8" x14ac:dyDescent="0.25">
      <c r="B48" s="30" t="s">
        <v>83</v>
      </c>
      <c r="C48" s="1">
        <v>4</v>
      </c>
      <c r="E48" s="13">
        <v>1</v>
      </c>
      <c r="F48" s="18">
        <v>12</v>
      </c>
      <c r="G48" s="18">
        <v>26</v>
      </c>
      <c r="H48" s="13">
        <v>2</v>
      </c>
    </row>
    <row r="49" spans="1:9" ht="9.9499999999999993" customHeight="1" x14ac:dyDescent="0.25">
      <c r="A49" s="17"/>
      <c r="B49" s="31"/>
      <c r="C49" s="18"/>
      <c r="D49" s="18"/>
      <c r="E49" s="22"/>
      <c r="F49" s="18"/>
      <c r="G49" s="18"/>
      <c r="H49" s="22"/>
    </row>
    <row r="50" spans="1:9" x14ac:dyDescent="0.25">
      <c r="A50" s="19"/>
      <c r="B50" s="32" t="s">
        <v>80</v>
      </c>
      <c r="C50" s="20">
        <v>17</v>
      </c>
      <c r="D50" s="20"/>
      <c r="E50" s="26">
        <v>3</v>
      </c>
      <c r="F50" s="20">
        <v>13</v>
      </c>
      <c r="G50" s="20"/>
      <c r="H50" s="26">
        <v>4</v>
      </c>
    </row>
    <row r="54" spans="1:9" s="1" customFormat="1" x14ac:dyDescent="0.25">
      <c r="A54"/>
      <c r="B54" s="30" t="s">
        <v>41</v>
      </c>
      <c r="E54" s="13"/>
      <c r="F54" s="1">
        <f>COUNTIF(B5:B50,"*")</f>
        <v>23</v>
      </c>
      <c r="H54" s="13"/>
      <c r="I54"/>
    </row>
  </sheetData>
  <mergeCells count="2">
    <mergeCell ref="C3:D3"/>
    <mergeCell ref="F3:G3"/>
  </mergeCells>
  <pageMargins left="0.7" right="0.7" top="0.75" bottom="0.75" header="0.3" footer="0.3"/>
  <pageSetup scale="94" fitToHeight="0" orientation="portrait" r:id="rId1"/>
  <headerFooter>
    <oddHeader>&amp;C&amp;"-,Bold Italic"&amp;12Mountain West Vintage Trials Assoc.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DAD82-FCFF-4558-A4CD-6681935AEDBE}">
  <sheetPr>
    <pageSetUpPr fitToPage="1"/>
  </sheetPr>
  <dimension ref="A1:R127"/>
  <sheetViews>
    <sheetView zoomScaleNormal="100" workbookViewId="0">
      <pane ySplit="3" topLeftCell="A4" activePane="bottomLeft" state="frozen"/>
      <selection activeCell="A82" sqref="A82"/>
      <selection pane="bottomLeft" activeCell="Q107" sqref="A1:Q107"/>
    </sheetView>
  </sheetViews>
  <sheetFormatPr defaultRowHeight="15" x14ac:dyDescent="0.25"/>
  <cols>
    <col min="1" max="1" width="20.85546875" customWidth="1"/>
    <col min="2" max="2" width="22.57031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99</v>
      </c>
      <c r="B1" s="27" t="s">
        <v>220</v>
      </c>
      <c r="C1" s="1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65"/>
      <c r="O2" s="65"/>
      <c r="P2" s="65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x14ac:dyDescent="0.25">
      <c r="A4" s="17"/>
      <c r="B4" s="3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/>
    </row>
    <row r="5" spans="1:18" x14ac:dyDescent="0.25">
      <c r="A5" s="49" t="s">
        <v>43</v>
      </c>
      <c r="B5" s="31" t="s">
        <v>28</v>
      </c>
      <c r="C5" s="18" t="s">
        <v>6</v>
      </c>
      <c r="D5" s="18">
        <v>0</v>
      </c>
      <c r="E5" s="18">
        <v>3</v>
      </c>
      <c r="F5" s="18">
        <v>1</v>
      </c>
      <c r="G5" s="18">
        <v>1</v>
      </c>
      <c r="H5" s="18">
        <v>1</v>
      </c>
      <c r="I5" s="18">
        <v>5</v>
      </c>
      <c r="J5" s="18">
        <v>5</v>
      </c>
      <c r="K5" s="18">
        <v>3</v>
      </c>
      <c r="L5" s="18">
        <v>5</v>
      </c>
      <c r="M5" s="18">
        <v>5</v>
      </c>
      <c r="N5" s="18">
        <f>SUM(D5:M5)</f>
        <v>29</v>
      </c>
      <c r="O5" s="18">
        <f>SUM(D5:M7)</f>
        <v>59</v>
      </c>
      <c r="P5" s="18">
        <f>COUNTIF(D5:M7,0)</f>
        <v>13</v>
      </c>
      <c r="Q5" s="22">
        <v>1</v>
      </c>
    </row>
    <row r="6" spans="1:18" x14ac:dyDescent="0.25">
      <c r="A6" s="17"/>
      <c r="B6" s="31"/>
      <c r="C6" s="18" t="s">
        <v>7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5</v>
      </c>
      <c r="J6" s="18">
        <v>3</v>
      </c>
      <c r="K6" s="18">
        <v>5</v>
      </c>
      <c r="L6" s="18">
        <v>0</v>
      </c>
      <c r="M6" s="18">
        <v>5</v>
      </c>
      <c r="N6" s="18">
        <f>SUM(D6:M6)</f>
        <v>19</v>
      </c>
      <c r="O6" s="18"/>
      <c r="P6" s="18"/>
      <c r="Q6" s="22"/>
    </row>
    <row r="7" spans="1:18" x14ac:dyDescent="0.25">
      <c r="A7" s="19"/>
      <c r="B7" s="32"/>
      <c r="C7" s="20" t="s">
        <v>8</v>
      </c>
      <c r="D7" s="20">
        <v>3</v>
      </c>
      <c r="E7" s="20">
        <v>0</v>
      </c>
      <c r="F7" s="20">
        <v>0</v>
      </c>
      <c r="G7" s="20">
        <v>0</v>
      </c>
      <c r="H7" s="20">
        <v>0</v>
      </c>
      <c r="I7" s="20">
        <v>5</v>
      </c>
      <c r="J7" s="20">
        <v>0</v>
      </c>
      <c r="K7" s="20">
        <v>3</v>
      </c>
      <c r="L7" s="20">
        <v>0</v>
      </c>
      <c r="M7" s="20">
        <v>0</v>
      </c>
      <c r="N7" s="20">
        <f>SUM(D7:M7)</f>
        <v>11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24" t="s">
        <v>16</v>
      </c>
      <c r="B9" s="31" t="s">
        <v>60</v>
      </c>
      <c r="C9" s="18" t="s">
        <v>6</v>
      </c>
      <c r="D9" s="18">
        <v>2</v>
      </c>
      <c r="E9" s="18">
        <v>2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3</v>
      </c>
      <c r="M9" s="18">
        <v>2</v>
      </c>
      <c r="N9" s="18">
        <f>SUM(D9:M9)</f>
        <v>10</v>
      </c>
      <c r="O9" s="18">
        <f>SUM(D9:M11)</f>
        <v>15</v>
      </c>
      <c r="P9" s="18">
        <f>COUNTIF(D9:M11,0)</f>
        <v>21</v>
      </c>
      <c r="Q9" s="22">
        <v>1</v>
      </c>
    </row>
    <row r="10" spans="1:18" x14ac:dyDescent="0.25">
      <c r="A10" s="17"/>
      <c r="B10" s="31"/>
      <c r="C10" s="18" t="s">
        <v>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</v>
      </c>
      <c r="M10" s="18">
        <v>0</v>
      </c>
      <c r="N10" s="18">
        <f>SUM(D10:M10)</f>
        <v>1</v>
      </c>
      <c r="O10" s="18"/>
      <c r="P10" s="18"/>
      <c r="Q10" s="22"/>
    </row>
    <row r="11" spans="1:18" x14ac:dyDescent="0.25">
      <c r="A11" s="19"/>
      <c r="B11" s="32"/>
      <c r="C11" s="20" t="s">
        <v>8</v>
      </c>
      <c r="D11" s="20">
        <v>0</v>
      </c>
      <c r="E11" s="20">
        <v>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1</v>
      </c>
      <c r="N11" s="20">
        <f>SUM(D11:M11)</f>
        <v>4</v>
      </c>
      <c r="O11" s="20"/>
      <c r="P11" s="20"/>
      <c r="Q11" s="26"/>
    </row>
    <row r="12" spans="1:18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4" t="s">
        <v>17</v>
      </c>
      <c r="B13" s="31" t="s">
        <v>27</v>
      </c>
      <c r="C13" s="18" t="s">
        <v>6</v>
      </c>
      <c r="D13" s="18">
        <v>1</v>
      </c>
      <c r="E13" s="18">
        <v>5</v>
      </c>
      <c r="F13" s="18">
        <v>0</v>
      </c>
      <c r="G13" s="18">
        <v>0</v>
      </c>
      <c r="H13" s="18">
        <v>0</v>
      </c>
      <c r="I13" s="18">
        <v>3</v>
      </c>
      <c r="J13" s="18">
        <v>0</v>
      </c>
      <c r="K13" s="18">
        <v>0</v>
      </c>
      <c r="L13" s="18">
        <v>0</v>
      </c>
      <c r="M13" s="18">
        <v>0</v>
      </c>
      <c r="N13" s="18">
        <f>SUM(D13:M13)</f>
        <v>9</v>
      </c>
      <c r="O13" s="18">
        <f>SUM(D13:M15)</f>
        <v>17</v>
      </c>
      <c r="P13" s="18">
        <f>COUNTIF(D13:M15,0)</f>
        <v>23</v>
      </c>
      <c r="Q13" s="22" t="s">
        <v>84</v>
      </c>
    </row>
    <row r="14" spans="1:18" x14ac:dyDescent="0.25">
      <c r="A14" s="17"/>
      <c r="B14" s="31"/>
      <c r="C14" s="18" t="s">
        <v>7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  <c r="I14" s="18">
        <v>5</v>
      </c>
      <c r="J14" s="18">
        <v>0</v>
      </c>
      <c r="K14" s="18">
        <v>0</v>
      </c>
      <c r="L14" s="18">
        <v>0</v>
      </c>
      <c r="M14" s="18">
        <v>0</v>
      </c>
      <c r="N14" s="18">
        <f>SUM(D14:M14)</f>
        <v>6</v>
      </c>
      <c r="O14" s="18"/>
      <c r="P14" s="18"/>
      <c r="Q14" s="22"/>
    </row>
    <row r="15" spans="1:18" x14ac:dyDescent="0.25">
      <c r="A15" s="17"/>
      <c r="B15" s="31"/>
      <c r="C15" s="18" t="s">
        <v>8</v>
      </c>
      <c r="D15" s="18">
        <v>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</v>
      </c>
      <c r="L15" s="18">
        <v>0</v>
      </c>
      <c r="M15" s="18">
        <v>0</v>
      </c>
      <c r="N15" s="18">
        <f>SUM(D15:M15)</f>
        <v>2</v>
      </c>
      <c r="O15" s="18"/>
      <c r="P15" s="18"/>
      <c r="Q15" s="22"/>
    </row>
    <row r="16" spans="1:18" ht="9.9499999999999993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17"/>
      <c r="B17" s="31" t="s">
        <v>100</v>
      </c>
      <c r="C17" s="18" t="s">
        <v>6</v>
      </c>
      <c r="D17" s="18">
        <v>0</v>
      </c>
      <c r="E17" s="18">
        <v>2</v>
      </c>
      <c r="F17" s="18">
        <v>0</v>
      </c>
      <c r="G17" s="18">
        <v>0</v>
      </c>
      <c r="H17" s="18">
        <v>0</v>
      </c>
      <c r="I17" s="18">
        <v>5</v>
      </c>
      <c r="J17" s="18">
        <v>0</v>
      </c>
      <c r="K17" s="18">
        <v>1</v>
      </c>
      <c r="L17" s="18">
        <v>0</v>
      </c>
      <c r="M17" s="18">
        <v>0</v>
      </c>
      <c r="N17" s="18">
        <f>SUM(D17:M17)</f>
        <v>8</v>
      </c>
      <c r="O17" s="18">
        <f>SUM(D17:M19)</f>
        <v>23</v>
      </c>
      <c r="P17" s="18">
        <f>COUNTIF(D17:M19,0)</f>
        <v>19</v>
      </c>
      <c r="Q17" s="22" t="s">
        <v>84</v>
      </c>
    </row>
    <row r="18" spans="1:17" x14ac:dyDescent="0.25">
      <c r="A18" s="17"/>
      <c r="B18" s="46" t="s">
        <v>56</v>
      </c>
      <c r="C18" s="18" t="s">
        <v>7</v>
      </c>
      <c r="D18" s="18">
        <v>1</v>
      </c>
      <c r="E18" s="18">
        <v>1</v>
      </c>
      <c r="F18" s="18">
        <v>0</v>
      </c>
      <c r="G18" s="18">
        <v>5</v>
      </c>
      <c r="H18" s="18">
        <v>1</v>
      </c>
      <c r="I18" s="18">
        <v>0</v>
      </c>
      <c r="J18" s="18">
        <v>2</v>
      </c>
      <c r="K18" s="18">
        <v>0</v>
      </c>
      <c r="L18" s="18">
        <v>0</v>
      </c>
      <c r="M18" s="18">
        <v>1</v>
      </c>
      <c r="N18" s="18">
        <f>SUM(D18:M18)</f>
        <v>11</v>
      </c>
      <c r="O18" s="18"/>
      <c r="P18" s="18"/>
      <c r="Q18" s="22"/>
    </row>
    <row r="19" spans="1:17" x14ac:dyDescent="0.25">
      <c r="A19" s="17"/>
      <c r="B19" s="31"/>
      <c r="C19" s="18" t="s">
        <v>8</v>
      </c>
      <c r="D19" s="18">
        <v>0</v>
      </c>
      <c r="E19" s="18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3</v>
      </c>
      <c r="N19" s="18">
        <f>SUM(D19:M19)</f>
        <v>4</v>
      </c>
      <c r="O19" s="18"/>
      <c r="P19" s="18"/>
      <c r="Q19" s="22"/>
    </row>
    <row r="20" spans="1:17" ht="9.9499999999999993" customHeight="1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17"/>
      <c r="B21" s="31" t="s">
        <v>18</v>
      </c>
      <c r="C21" s="18" t="s">
        <v>6</v>
      </c>
      <c r="D21" s="18">
        <v>1</v>
      </c>
      <c r="E21" s="18">
        <v>5</v>
      </c>
      <c r="F21" s="18">
        <v>0</v>
      </c>
      <c r="G21" s="18">
        <v>0</v>
      </c>
      <c r="H21" s="18">
        <v>0</v>
      </c>
      <c r="I21" s="18">
        <v>2</v>
      </c>
      <c r="J21" s="18">
        <v>0</v>
      </c>
      <c r="K21" s="18">
        <v>0</v>
      </c>
      <c r="L21" s="18">
        <v>0</v>
      </c>
      <c r="M21" s="18">
        <v>0</v>
      </c>
      <c r="N21" s="18">
        <f>SUM(D21:M21)</f>
        <v>8</v>
      </c>
      <c r="O21" s="18">
        <f>SUM(D21:M23)</f>
        <v>15</v>
      </c>
      <c r="P21" s="18">
        <f>COUNTIF(D21:M23,0)</f>
        <v>22</v>
      </c>
      <c r="Q21" s="22">
        <v>1</v>
      </c>
    </row>
    <row r="22" spans="1:17" x14ac:dyDescent="0.25">
      <c r="A22" s="17"/>
      <c r="B22" s="31"/>
      <c r="C22" s="18" t="s">
        <v>7</v>
      </c>
      <c r="D22" s="18">
        <v>1</v>
      </c>
      <c r="E22" s="18">
        <v>0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>SUM(D22:M22)</f>
        <v>2</v>
      </c>
      <c r="O22" s="18"/>
      <c r="P22" s="18"/>
      <c r="Q22" s="22"/>
    </row>
    <row r="23" spans="1:17" x14ac:dyDescent="0.25">
      <c r="A23" s="17"/>
      <c r="B23" s="31"/>
      <c r="C23" s="18" t="s">
        <v>8</v>
      </c>
      <c r="D23" s="18">
        <v>3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18">
        <f>SUM(D23:M23)</f>
        <v>5</v>
      </c>
      <c r="O23" s="18"/>
      <c r="P23" s="18"/>
      <c r="Q23" s="22"/>
    </row>
    <row r="24" spans="1:17" ht="9.9499999999999993" customHeight="1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17"/>
      <c r="B25" s="31" t="s">
        <v>167</v>
      </c>
      <c r="C25" s="18" t="s">
        <v>6</v>
      </c>
      <c r="D25" s="18">
        <v>3</v>
      </c>
      <c r="E25" s="18">
        <v>5</v>
      </c>
      <c r="F25" s="18">
        <v>0</v>
      </c>
      <c r="G25" s="18">
        <v>5</v>
      </c>
      <c r="H25" s="18">
        <v>5</v>
      </c>
      <c r="I25" s="18">
        <v>5</v>
      </c>
      <c r="J25" s="18">
        <v>1</v>
      </c>
      <c r="K25" s="18">
        <v>1</v>
      </c>
      <c r="L25" s="18">
        <v>0</v>
      </c>
      <c r="M25" s="18">
        <v>1</v>
      </c>
      <c r="N25" s="18">
        <f>SUM(D25:M25)</f>
        <v>26</v>
      </c>
      <c r="O25" s="18">
        <f>SUM(D25:M27)</f>
        <v>58</v>
      </c>
      <c r="P25" s="18">
        <f>COUNTIF(D25:M27,0)</f>
        <v>11</v>
      </c>
      <c r="Q25" s="22">
        <v>2</v>
      </c>
    </row>
    <row r="26" spans="1:17" x14ac:dyDescent="0.25">
      <c r="A26" s="17"/>
      <c r="B26" s="31"/>
      <c r="C26" s="18" t="s">
        <v>7</v>
      </c>
      <c r="D26" s="18">
        <v>5</v>
      </c>
      <c r="E26" s="18">
        <v>2</v>
      </c>
      <c r="F26" s="18">
        <v>0</v>
      </c>
      <c r="G26" s="18">
        <v>3</v>
      </c>
      <c r="H26" s="18">
        <v>0</v>
      </c>
      <c r="I26" s="18">
        <v>5</v>
      </c>
      <c r="J26" s="18">
        <v>0</v>
      </c>
      <c r="K26" s="18">
        <v>1</v>
      </c>
      <c r="L26" s="18">
        <v>0</v>
      </c>
      <c r="M26" s="18">
        <v>0</v>
      </c>
      <c r="N26" s="18">
        <f>SUM(D26:M26)</f>
        <v>16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3</v>
      </c>
      <c r="E27" s="20">
        <v>2</v>
      </c>
      <c r="F27" s="20">
        <v>0</v>
      </c>
      <c r="G27" s="20">
        <v>1</v>
      </c>
      <c r="H27" s="20">
        <v>3</v>
      </c>
      <c r="I27" s="20">
        <v>5</v>
      </c>
      <c r="J27" s="20">
        <v>0</v>
      </c>
      <c r="K27" s="20">
        <v>2</v>
      </c>
      <c r="L27" s="20">
        <v>0</v>
      </c>
      <c r="M27" s="20">
        <v>0</v>
      </c>
      <c r="N27" s="20">
        <f>SUM(D27:M27)</f>
        <v>16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24" t="s">
        <v>40</v>
      </c>
      <c r="B29" s="31" t="s">
        <v>205</v>
      </c>
      <c r="C29" s="18" t="s">
        <v>6</v>
      </c>
      <c r="D29" s="18">
        <v>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0</v>
      </c>
      <c r="N29" s="18">
        <f>SUM(D29:M29)</f>
        <v>6</v>
      </c>
      <c r="O29" s="18">
        <f>SUM(D29:M31)</f>
        <v>17</v>
      </c>
      <c r="P29" s="18">
        <f>COUNTIF(D29:M31,0)</f>
        <v>24</v>
      </c>
      <c r="Q29" s="22">
        <v>1</v>
      </c>
    </row>
    <row r="30" spans="1:17" x14ac:dyDescent="0.25">
      <c r="A30" s="17"/>
      <c r="B30" s="48" t="s">
        <v>56</v>
      </c>
      <c r="C30" s="18" t="s">
        <v>7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5</v>
      </c>
      <c r="J30" s="18">
        <v>0</v>
      </c>
      <c r="K30" s="18">
        <v>0</v>
      </c>
      <c r="L30" s="18">
        <v>3</v>
      </c>
      <c r="M30" s="18">
        <v>0</v>
      </c>
      <c r="N30" s="18">
        <f>SUM(D30:M30)</f>
        <v>9</v>
      </c>
      <c r="O30" s="18"/>
      <c r="P30" s="18"/>
      <c r="Q30" s="22"/>
    </row>
    <row r="31" spans="1:17" x14ac:dyDescent="0.25">
      <c r="A31" s="17"/>
      <c r="B31" s="31"/>
      <c r="C31" s="18" t="s">
        <v>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</v>
      </c>
      <c r="M31" s="18">
        <v>0</v>
      </c>
      <c r="N31" s="18">
        <f>SUM(D31:M31)</f>
        <v>2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7" x14ac:dyDescent="0.25">
      <c r="A33" s="17"/>
      <c r="B33" s="31" t="s">
        <v>206</v>
      </c>
      <c r="C33" s="18" t="s">
        <v>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2</v>
      </c>
      <c r="M33" s="18">
        <v>0</v>
      </c>
      <c r="N33" s="18">
        <f>SUM(D33:M33)</f>
        <v>2</v>
      </c>
      <c r="O33" s="18">
        <f>SUM(D33:M35)</f>
        <v>22</v>
      </c>
      <c r="P33" s="18">
        <f>COUNTIF(D33:M35,0)</f>
        <v>23</v>
      </c>
      <c r="Q33" s="22">
        <v>2</v>
      </c>
    </row>
    <row r="34" spans="1:17" x14ac:dyDescent="0.25">
      <c r="A34" s="17"/>
      <c r="B34" s="48" t="s">
        <v>56</v>
      </c>
      <c r="C34" s="18" t="s">
        <v>7</v>
      </c>
      <c r="D34" s="18">
        <v>0</v>
      </c>
      <c r="E34" s="18">
        <v>5</v>
      </c>
      <c r="F34" s="18">
        <v>0</v>
      </c>
      <c r="G34" s="18">
        <v>0</v>
      </c>
      <c r="H34" s="18">
        <v>3</v>
      </c>
      <c r="I34" s="18">
        <v>0</v>
      </c>
      <c r="J34" s="18">
        <v>0</v>
      </c>
      <c r="K34" s="18">
        <v>1</v>
      </c>
      <c r="L34" s="18">
        <v>3</v>
      </c>
      <c r="M34" s="18">
        <v>0</v>
      </c>
      <c r="N34" s="18">
        <f>SUM(D34:M34)</f>
        <v>12</v>
      </c>
      <c r="O34" s="18"/>
      <c r="P34" s="18"/>
      <c r="Q34" s="22"/>
    </row>
    <row r="35" spans="1:17" x14ac:dyDescent="0.25">
      <c r="A35" s="19"/>
      <c r="B35" s="32"/>
      <c r="C35" s="20" t="s">
        <v>8</v>
      </c>
      <c r="D35" s="20">
        <v>0</v>
      </c>
      <c r="E35" s="20">
        <v>3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5</v>
      </c>
      <c r="M35" s="20">
        <v>0</v>
      </c>
      <c r="N35" s="20">
        <f>SUM(D35:M35)</f>
        <v>8</v>
      </c>
      <c r="O35" s="20"/>
      <c r="P35" s="20"/>
      <c r="Q35" s="26"/>
    </row>
    <row r="36" spans="1:17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7" x14ac:dyDescent="0.25">
      <c r="A37" s="25" t="s">
        <v>19</v>
      </c>
      <c r="B37" s="31" t="s">
        <v>38</v>
      </c>
      <c r="C37" s="18" t="s">
        <v>6</v>
      </c>
      <c r="D37" s="18">
        <v>5</v>
      </c>
      <c r="E37" s="18">
        <v>3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5</v>
      </c>
      <c r="L37" s="18">
        <v>3</v>
      </c>
      <c r="M37" s="18">
        <v>5</v>
      </c>
      <c r="N37" s="18">
        <f>SUM(D37:M37)</f>
        <v>22</v>
      </c>
      <c r="O37" s="18">
        <f>SUM(D37:M39)</f>
        <v>44</v>
      </c>
      <c r="P37" s="18">
        <f>COUNTIF(D37:M39,0)</f>
        <v>16</v>
      </c>
      <c r="Q37" s="22">
        <v>2</v>
      </c>
    </row>
    <row r="38" spans="1:17" x14ac:dyDescent="0.25">
      <c r="A38" s="17"/>
      <c r="B38" s="31"/>
      <c r="C38" s="18" t="s">
        <v>7</v>
      </c>
      <c r="D38" s="18">
        <v>0</v>
      </c>
      <c r="E38" s="18">
        <v>0</v>
      </c>
      <c r="F38" s="18">
        <v>0</v>
      </c>
      <c r="G38" s="18">
        <v>3</v>
      </c>
      <c r="H38" s="18">
        <v>5</v>
      </c>
      <c r="I38" s="18">
        <v>1</v>
      </c>
      <c r="J38" s="18">
        <v>0</v>
      </c>
      <c r="K38" s="18">
        <v>0</v>
      </c>
      <c r="L38" s="18">
        <v>1</v>
      </c>
      <c r="M38" s="18">
        <v>2</v>
      </c>
      <c r="N38" s="18">
        <f>SUM(D38:M38)</f>
        <v>12</v>
      </c>
      <c r="O38" s="18"/>
      <c r="P38" s="18"/>
      <c r="Q38" s="22"/>
    </row>
    <row r="39" spans="1:17" x14ac:dyDescent="0.25">
      <c r="A39" s="17"/>
      <c r="B39" s="31"/>
      <c r="C39" s="18" t="s">
        <v>8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3</v>
      </c>
      <c r="L39" s="18">
        <v>5</v>
      </c>
      <c r="M39" s="18">
        <v>2</v>
      </c>
      <c r="N39" s="18">
        <f>SUM(D39:M39)</f>
        <v>10</v>
      </c>
      <c r="O39" s="18"/>
      <c r="P39" s="18"/>
      <c r="Q39" s="22"/>
    </row>
    <row r="40" spans="1:17" ht="9.9499999999999993" customHeight="1" x14ac:dyDescent="0.25">
      <c r="A40" s="17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</row>
    <row r="41" spans="1:17" x14ac:dyDescent="0.25">
      <c r="B41" s="31" t="s">
        <v>15</v>
      </c>
      <c r="C41" s="18" t="s">
        <v>6</v>
      </c>
      <c r="D41" s="18">
        <v>5</v>
      </c>
      <c r="E41" s="18">
        <v>1</v>
      </c>
      <c r="F41" s="18">
        <v>0</v>
      </c>
      <c r="G41" s="18">
        <v>5</v>
      </c>
      <c r="H41" s="18">
        <v>0</v>
      </c>
      <c r="I41" s="18">
        <v>0</v>
      </c>
      <c r="J41" s="18">
        <v>2</v>
      </c>
      <c r="K41" s="18">
        <v>1</v>
      </c>
      <c r="L41" s="18">
        <v>2</v>
      </c>
      <c r="M41" s="18">
        <v>2</v>
      </c>
      <c r="N41" s="18">
        <f>SUM(D41:M41)</f>
        <v>18</v>
      </c>
      <c r="O41" s="18">
        <f>SUM(D41:M43)</f>
        <v>34</v>
      </c>
      <c r="P41" s="18">
        <f>COUNTIF(D41:M43,0)</f>
        <v>16</v>
      </c>
      <c r="Q41" s="22">
        <v>1</v>
      </c>
    </row>
    <row r="42" spans="1:17" x14ac:dyDescent="0.25">
      <c r="A42" s="17"/>
      <c r="B42" s="31"/>
      <c r="C42" s="18" t="s">
        <v>7</v>
      </c>
      <c r="D42" s="18">
        <v>0</v>
      </c>
      <c r="E42" s="18">
        <v>5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2</v>
      </c>
      <c r="L42" s="18">
        <v>0</v>
      </c>
      <c r="M42" s="18">
        <v>1</v>
      </c>
      <c r="N42" s="18">
        <f>SUM(D42:M42)</f>
        <v>8</v>
      </c>
      <c r="O42" s="18"/>
      <c r="P42" s="18"/>
      <c r="Q42" s="22"/>
    </row>
    <row r="43" spans="1:17" x14ac:dyDescent="0.25">
      <c r="A43" s="19"/>
      <c r="B43" s="32"/>
      <c r="C43" s="20" t="s">
        <v>8</v>
      </c>
      <c r="D43" s="20">
        <v>0</v>
      </c>
      <c r="E43" s="20">
        <v>0</v>
      </c>
      <c r="F43" s="20">
        <v>0</v>
      </c>
      <c r="G43" s="20">
        <v>1</v>
      </c>
      <c r="H43" s="20">
        <v>0</v>
      </c>
      <c r="I43" s="20">
        <v>5</v>
      </c>
      <c r="J43" s="20">
        <v>1</v>
      </c>
      <c r="K43" s="20">
        <v>0</v>
      </c>
      <c r="L43" s="20">
        <v>1</v>
      </c>
      <c r="M43" s="20">
        <v>0</v>
      </c>
      <c r="N43" s="20">
        <f>SUM(D43:M43)</f>
        <v>8</v>
      </c>
      <c r="O43" s="20"/>
      <c r="P43" s="20"/>
      <c r="Q43" s="26"/>
    </row>
    <row r="44" spans="1:17" x14ac:dyDescent="0.25">
      <c r="A44" s="17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pans="1:17" x14ac:dyDescent="0.25">
      <c r="A45" s="25" t="s">
        <v>21</v>
      </c>
      <c r="B45" s="31" t="s">
        <v>22</v>
      </c>
      <c r="C45" s="18" t="s">
        <v>6</v>
      </c>
      <c r="D45" s="18">
        <v>1</v>
      </c>
      <c r="E45" s="18">
        <v>5</v>
      </c>
      <c r="F45" s="18">
        <v>0</v>
      </c>
      <c r="G45" s="18">
        <v>0</v>
      </c>
      <c r="H45" s="18">
        <v>2</v>
      </c>
      <c r="I45" s="18">
        <v>3</v>
      </c>
      <c r="J45" s="18">
        <v>0</v>
      </c>
      <c r="K45" s="18">
        <v>1</v>
      </c>
      <c r="L45" s="18">
        <v>0</v>
      </c>
      <c r="M45" s="18">
        <v>1</v>
      </c>
      <c r="N45" s="18">
        <f>SUM(D45:M45)</f>
        <v>13</v>
      </c>
      <c r="O45" s="18">
        <f>SUM(D45:M47)</f>
        <v>31</v>
      </c>
      <c r="P45" s="18">
        <f>COUNTIF(D45:M47,0)</f>
        <v>18</v>
      </c>
      <c r="Q45" s="22">
        <v>1</v>
      </c>
    </row>
    <row r="46" spans="1:17" x14ac:dyDescent="0.25">
      <c r="A46" s="17"/>
      <c r="B46" s="31"/>
      <c r="C46" s="18" t="s">
        <v>7</v>
      </c>
      <c r="D46" s="18">
        <v>3</v>
      </c>
      <c r="E46" s="18">
        <v>5</v>
      </c>
      <c r="F46" s="18">
        <v>0</v>
      </c>
      <c r="G46" s="18">
        <v>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f>SUM(D46:M46)</f>
        <v>9</v>
      </c>
      <c r="O46" s="18"/>
      <c r="P46" s="18"/>
      <c r="Q46" s="22"/>
    </row>
    <row r="47" spans="1:17" x14ac:dyDescent="0.25">
      <c r="A47" s="19"/>
      <c r="B47" s="32"/>
      <c r="C47" s="20" t="s">
        <v>8</v>
      </c>
      <c r="D47" s="20">
        <v>5</v>
      </c>
      <c r="E47" s="20">
        <v>0</v>
      </c>
      <c r="F47" s="20">
        <v>0</v>
      </c>
      <c r="G47" s="20">
        <v>0</v>
      </c>
      <c r="H47" s="20">
        <v>0</v>
      </c>
      <c r="I47" s="20">
        <v>1</v>
      </c>
      <c r="J47" s="20">
        <v>0</v>
      </c>
      <c r="K47" s="20">
        <v>3</v>
      </c>
      <c r="L47" s="20">
        <v>0</v>
      </c>
      <c r="M47" s="20">
        <v>0</v>
      </c>
      <c r="N47" s="20">
        <f>SUM(D47:M47)</f>
        <v>9</v>
      </c>
      <c r="O47" s="20"/>
      <c r="P47" s="20"/>
      <c r="Q47" s="26"/>
    </row>
    <row r="48" spans="1:17" x14ac:dyDescent="0.25">
      <c r="C48" s="2"/>
    </row>
    <row r="49" spans="1:17" x14ac:dyDescent="0.25">
      <c r="A49" s="21" t="s">
        <v>101</v>
      </c>
      <c r="B49" s="31" t="s">
        <v>102</v>
      </c>
      <c r="C49" s="18" t="s">
        <v>6</v>
      </c>
      <c r="D49" s="18">
        <v>3</v>
      </c>
      <c r="E49" s="18">
        <v>5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3</v>
      </c>
      <c r="L49" s="18">
        <v>2</v>
      </c>
      <c r="M49" s="18">
        <v>0</v>
      </c>
      <c r="N49" s="18">
        <f>SUM(D49:M49)</f>
        <v>13</v>
      </c>
      <c r="O49" s="18">
        <f>SUM(D49:M51)</f>
        <v>46</v>
      </c>
      <c r="P49" s="18">
        <f>COUNTIF(D49:M51,0)</f>
        <v>12</v>
      </c>
      <c r="Q49" s="22">
        <v>1</v>
      </c>
    </row>
    <row r="50" spans="1:17" x14ac:dyDescent="0.25">
      <c r="A50" s="17"/>
      <c r="B50" s="46"/>
      <c r="C50" s="18" t="s">
        <v>7</v>
      </c>
      <c r="D50" s="18">
        <v>3</v>
      </c>
      <c r="E50" s="18">
        <v>1</v>
      </c>
      <c r="F50" s="18">
        <v>0</v>
      </c>
      <c r="G50" s="18">
        <v>2</v>
      </c>
      <c r="H50" s="18">
        <v>1</v>
      </c>
      <c r="I50" s="18">
        <v>1</v>
      </c>
      <c r="J50" s="18">
        <v>0</v>
      </c>
      <c r="K50" s="18">
        <v>0</v>
      </c>
      <c r="L50" s="18">
        <v>5</v>
      </c>
      <c r="M50" s="18">
        <v>3</v>
      </c>
      <c r="N50" s="18">
        <f>SUM(D50:M50)</f>
        <v>16</v>
      </c>
      <c r="O50" s="18"/>
      <c r="P50" s="18"/>
      <c r="Q50" s="22"/>
    </row>
    <row r="51" spans="1:17" x14ac:dyDescent="0.25">
      <c r="A51" s="17"/>
      <c r="B51" s="31"/>
      <c r="C51" s="18" t="s">
        <v>8</v>
      </c>
      <c r="D51" s="18">
        <v>5</v>
      </c>
      <c r="E51" s="18">
        <v>2</v>
      </c>
      <c r="F51" s="18">
        <v>0</v>
      </c>
      <c r="G51" s="18">
        <v>1</v>
      </c>
      <c r="H51" s="18">
        <v>2</v>
      </c>
      <c r="I51" s="18">
        <v>0</v>
      </c>
      <c r="J51" s="18">
        <v>0</v>
      </c>
      <c r="K51" s="18">
        <v>1</v>
      </c>
      <c r="L51" s="18">
        <v>1</v>
      </c>
      <c r="M51" s="18">
        <v>5</v>
      </c>
      <c r="N51" s="18">
        <f>SUM(D51:M51)</f>
        <v>17</v>
      </c>
      <c r="O51" s="18"/>
      <c r="P51" s="18"/>
      <c r="Q51" s="22"/>
    </row>
    <row r="52" spans="1:17" ht="9.9499999999999993" customHeight="1" x14ac:dyDescent="0.25">
      <c r="A52" s="17"/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pans="1:17" x14ac:dyDescent="0.25">
      <c r="A53" s="17"/>
      <c r="B53" s="31" t="s">
        <v>58</v>
      </c>
      <c r="C53" s="18" t="s">
        <v>6</v>
      </c>
      <c r="D53" s="18">
        <v>3</v>
      </c>
      <c r="E53" s="18">
        <v>5</v>
      </c>
      <c r="F53" s="18">
        <v>1</v>
      </c>
      <c r="G53" s="18">
        <v>5</v>
      </c>
      <c r="H53" s="18">
        <v>0</v>
      </c>
      <c r="I53" s="18">
        <v>5</v>
      </c>
      <c r="J53" s="18">
        <v>0</v>
      </c>
      <c r="K53" s="18">
        <v>3</v>
      </c>
      <c r="L53" s="18">
        <v>5</v>
      </c>
      <c r="M53" s="18">
        <v>5</v>
      </c>
      <c r="N53" s="18">
        <f>SUM(D53:M53)</f>
        <v>32</v>
      </c>
      <c r="O53" s="18">
        <f>SUM(D53:M55)</f>
        <v>73</v>
      </c>
      <c r="P53" s="18">
        <f>COUNTIF(D53:M55,0)</f>
        <v>8</v>
      </c>
      <c r="Q53" s="22">
        <v>2</v>
      </c>
    </row>
    <row r="54" spans="1:17" x14ac:dyDescent="0.25">
      <c r="A54" s="17"/>
      <c r="B54" s="48" t="s">
        <v>56</v>
      </c>
      <c r="C54" s="18" t="s">
        <v>7</v>
      </c>
      <c r="D54" s="18">
        <v>1</v>
      </c>
      <c r="E54" s="18">
        <v>5</v>
      </c>
      <c r="F54" s="18">
        <v>0</v>
      </c>
      <c r="G54" s="18">
        <v>3</v>
      </c>
      <c r="H54" s="18">
        <v>0</v>
      </c>
      <c r="I54" s="18">
        <v>5</v>
      </c>
      <c r="J54" s="18">
        <v>5</v>
      </c>
      <c r="K54" s="18">
        <v>2</v>
      </c>
      <c r="L54" s="18">
        <v>1</v>
      </c>
      <c r="M54" s="18">
        <v>5</v>
      </c>
      <c r="N54" s="18">
        <f>SUM(D54:M54)</f>
        <v>27</v>
      </c>
      <c r="O54" s="18"/>
      <c r="P54" s="18"/>
      <c r="Q54" s="22"/>
    </row>
    <row r="55" spans="1:17" x14ac:dyDescent="0.25">
      <c r="A55" s="19"/>
      <c r="B55" s="32"/>
      <c r="C55" s="20" t="s">
        <v>8</v>
      </c>
      <c r="D55" s="20">
        <v>2</v>
      </c>
      <c r="E55" s="20">
        <v>2</v>
      </c>
      <c r="F55" s="20">
        <v>0</v>
      </c>
      <c r="G55" s="20">
        <v>0</v>
      </c>
      <c r="H55" s="20">
        <v>0</v>
      </c>
      <c r="I55" s="20">
        <v>1</v>
      </c>
      <c r="J55" s="20">
        <v>5</v>
      </c>
      <c r="K55" s="20">
        <v>0</v>
      </c>
      <c r="L55" s="20">
        <v>2</v>
      </c>
      <c r="M55" s="20">
        <v>2</v>
      </c>
      <c r="N55" s="20">
        <f>SUM(D55:M55)</f>
        <v>14</v>
      </c>
      <c r="O55" s="20"/>
      <c r="P55" s="20"/>
      <c r="Q55" s="26"/>
    </row>
    <row r="56" spans="1:17" x14ac:dyDescent="0.25">
      <c r="C56" s="2"/>
    </row>
    <row r="57" spans="1:17" x14ac:dyDescent="0.25">
      <c r="A57" s="21" t="s">
        <v>103</v>
      </c>
      <c r="B57" s="31" t="s">
        <v>11</v>
      </c>
      <c r="C57" s="18" t="s">
        <v>6</v>
      </c>
      <c r="D57" s="18">
        <v>5</v>
      </c>
      <c r="E57" s="18">
        <v>2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f>SUM(D57:M57)</f>
        <v>7</v>
      </c>
      <c r="O57" s="18">
        <f>SUM(D57:M59)</f>
        <v>26</v>
      </c>
      <c r="P57" s="18">
        <f>COUNTIF(D57:M59,0)</f>
        <v>23</v>
      </c>
      <c r="Q57" s="22">
        <v>1</v>
      </c>
    </row>
    <row r="58" spans="1:17" x14ac:dyDescent="0.25">
      <c r="A58" s="17"/>
      <c r="B58" s="31"/>
      <c r="C58" s="18" t="s">
        <v>7</v>
      </c>
      <c r="D58" s="18">
        <v>0</v>
      </c>
      <c r="E58" s="18">
        <v>0</v>
      </c>
      <c r="F58" s="18">
        <v>5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5</v>
      </c>
      <c r="M58" s="18">
        <v>0</v>
      </c>
      <c r="N58" s="18">
        <f>SUM(D58:M58)</f>
        <v>10</v>
      </c>
      <c r="O58" s="18"/>
      <c r="P58" s="18"/>
      <c r="Q58" s="22"/>
    </row>
    <row r="59" spans="1:17" x14ac:dyDescent="0.25">
      <c r="A59" s="19"/>
      <c r="B59" s="32"/>
      <c r="C59" s="20" t="s">
        <v>8</v>
      </c>
      <c r="D59" s="20">
        <v>5</v>
      </c>
      <c r="E59" s="20">
        <v>0</v>
      </c>
      <c r="F59" s="20">
        <v>0</v>
      </c>
      <c r="G59" s="20">
        <v>0</v>
      </c>
      <c r="H59" s="20">
        <v>1</v>
      </c>
      <c r="I59" s="20">
        <v>0</v>
      </c>
      <c r="J59" s="20">
        <v>0</v>
      </c>
      <c r="K59" s="20">
        <v>0</v>
      </c>
      <c r="L59" s="20">
        <v>3</v>
      </c>
      <c r="M59" s="20">
        <v>0</v>
      </c>
      <c r="N59" s="20">
        <f>SUM(D59:M59)</f>
        <v>9</v>
      </c>
      <c r="O59" s="20"/>
      <c r="P59" s="20"/>
      <c r="Q59" s="26"/>
    </row>
    <row r="60" spans="1:17" x14ac:dyDescent="0.25">
      <c r="A60" s="17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</row>
    <row r="61" spans="1:17" x14ac:dyDescent="0.25">
      <c r="A61" s="23" t="s">
        <v>52</v>
      </c>
      <c r="B61" s="31" t="s">
        <v>23</v>
      </c>
      <c r="C61" s="18" t="s">
        <v>6</v>
      </c>
      <c r="D61" s="18">
        <v>2</v>
      </c>
      <c r="E61" s="18">
        <v>5</v>
      </c>
      <c r="F61" s="18">
        <v>0</v>
      </c>
      <c r="G61" s="18">
        <v>2</v>
      </c>
      <c r="H61" s="18">
        <v>1</v>
      </c>
      <c r="I61" s="18">
        <v>5</v>
      </c>
      <c r="J61" s="18">
        <v>3</v>
      </c>
      <c r="K61" s="18">
        <v>3</v>
      </c>
      <c r="L61" s="18">
        <v>0</v>
      </c>
      <c r="M61" s="18">
        <v>3</v>
      </c>
      <c r="N61" s="18">
        <f>SUM(D61:M61)</f>
        <v>24</v>
      </c>
      <c r="O61" s="18">
        <f>SUM(D61:M63)</f>
        <v>52</v>
      </c>
      <c r="P61" s="18">
        <f>COUNTIF(D61:M63,0)</f>
        <v>9</v>
      </c>
      <c r="Q61" s="22">
        <v>3</v>
      </c>
    </row>
    <row r="62" spans="1:17" x14ac:dyDescent="0.25">
      <c r="A62" s="17"/>
      <c r="B62" s="31"/>
      <c r="C62" s="18" t="s">
        <v>7</v>
      </c>
      <c r="D62" s="18">
        <v>2</v>
      </c>
      <c r="E62" s="18">
        <v>3</v>
      </c>
      <c r="F62" s="18">
        <v>0</v>
      </c>
      <c r="G62" s="18">
        <v>2</v>
      </c>
      <c r="H62" s="18">
        <v>1</v>
      </c>
      <c r="I62" s="18">
        <v>3</v>
      </c>
      <c r="J62" s="18">
        <v>0</v>
      </c>
      <c r="K62" s="18">
        <v>5</v>
      </c>
      <c r="L62" s="18">
        <v>0</v>
      </c>
      <c r="M62" s="18">
        <v>1</v>
      </c>
      <c r="N62" s="18">
        <f>SUM(D62:M62)</f>
        <v>17</v>
      </c>
      <c r="O62" s="18"/>
      <c r="P62" s="18"/>
      <c r="Q62" s="22"/>
    </row>
    <row r="63" spans="1:17" x14ac:dyDescent="0.25">
      <c r="A63" s="17"/>
      <c r="B63" s="31"/>
      <c r="C63" s="18" t="s">
        <v>8</v>
      </c>
      <c r="D63" s="18">
        <v>2</v>
      </c>
      <c r="E63" s="18">
        <v>3</v>
      </c>
      <c r="F63" s="18">
        <v>0</v>
      </c>
      <c r="G63" s="18">
        <v>1</v>
      </c>
      <c r="H63" s="18">
        <v>0</v>
      </c>
      <c r="I63" s="18">
        <v>3</v>
      </c>
      <c r="J63" s="18">
        <v>0</v>
      </c>
      <c r="K63" s="18">
        <v>1</v>
      </c>
      <c r="L63" s="18">
        <v>0</v>
      </c>
      <c r="M63" s="18">
        <v>1</v>
      </c>
      <c r="N63" s="18">
        <f>SUM(D63:M63)</f>
        <v>11</v>
      </c>
      <c r="O63" s="18"/>
      <c r="P63" s="18"/>
      <c r="Q63" s="22"/>
    </row>
    <row r="64" spans="1:17" ht="9.9499999999999993" customHeight="1" x14ac:dyDescent="0.25">
      <c r="A64" s="17"/>
      <c r="B64" s="3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2"/>
    </row>
    <row r="65" spans="1:18" x14ac:dyDescent="0.25">
      <c r="A65" s="17"/>
      <c r="B65" s="31" t="s">
        <v>24</v>
      </c>
      <c r="C65" s="18" t="s">
        <v>6</v>
      </c>
      <c r="D65" s="18">
        <v>3</v>
      </c>
      <c r="E65" s="18">
        <v>5</v>
      </c>
      <c r="F65" s="18">
        <v>1</v>
      </c>
      <c r="G65" s="18">
        <v>1</v>
      </c>
      <c r="H65" s="18">
        <v>2</v>
      </c>
      <c r="I65" s="18">
        <v>3</v>
      </c>
      <c r="J65" s="18">
        <v>1</v>
      </c>
      <c r="K65" s="18">
        <v>2</v>
      </c>
      <c r="L65" s="18">
        <v>0</v>
      </c>
      <c r="M65" s="18">
        <v>5</v>
      </c>
      <c r="N65" s="18">
        <f>SUM(D65:M65)</f>
        <v>23</v>
      </c>
      <c r="O65" s="18">
        <f>SUM(D65:M67)</f>
        <v>64</v>
      </c>
      <c r="P65" s="18">
        <f>COUNTIF(D65:M67,0)</f>
        <v>8</v>
      </c>
      <c r="Q65" s="22">
        <v>6</v>
      </c>
    </row>
    <row r="66" spans="1:18" x14ac:dyDescent="0.25">
      <c r="A66" s="17"/>
      <c r="B66" s="31"/>
      <c r="C66" s="18" t="s">
        <v>7</v>
      </c>
      <c r="D66" s="18">
        <v>5</v>
      </c>
      <c r="E66" s="18">
        <v>5</v>
      </c>
      <c r="F66" s="18">
        <v>0</v>
      </c>
      <c r="G66" s="18">
        <v>2</v>
      </c>
      <c r="H66" s="18">
        <v>1</v>
      </c>
      <c r="I66" s="18">
        <v>3</v>
      </c>
      <c r="J66" s="18">
        <v>0</v>
      </c>
      <c r="K66" s="18">
        <v>2</v>
      </c>
      <c r="L66" s="18">
        <v>0</v>
      </c>
      <c r="M66" s="18">
        <v>3</v>
      </c>
      <c r="N66" s="18">
        <f>SUM(D66:M66)</f>
        <v>21</v>
      </c>
      <c r="O66" s="18"/>
      <c r="P66" s="18"/>
      <c r="Q66" s="22"/>
    </row>
    <row r="67" spans="1:18" x14ac:dyDescent="0.25">
      <c r="A67" s="17"/>
      <c r="B67" s="31"/>
      <c r="C67" s="18" t="s">
        <v>8</v>
      </c>
      <c r="D67" s="18">
        <v>3</v>
      </c>
      <c r="E67" s="18">
        <v>3</v>
      </c>
      <c r="F67" s="18">
        <v>0</v>
      </c>
      <c r="G67" s="18">
        <v>0</v>
      </c>
      <c r="H67" s="18">
        <v>1</v>
      </c>
      <c r="I67" s="18">
        <v>0</v>
      </c>
      <c r="J67" s="18">
        <v>5</v>
      </c>
      <c r="K67" s="18">
        <v>3</v>
      </c>
      <c r="L67" s="18">
        <v>0</v>
      </c>
      <c r="M67" s="18">
        <v>5</v>
      </c>
      <c r="N67" s="18">
        <f>SUM(D67:M67)</f>
        <v>20</v>
      </c>
      <c r="O67" s="18"/>
      <c r="P67" s="18"/>
      <c r="Q67" s="22"/>
      <c r="R67" s="17"/>
    </row>
    <row r="68" spans="1:18" ht="9.9499999999999993" customHeight="1" x14ac:dyDescent="0.25">
      <c r="A68" s="17"/>
      <c r="B68" s="3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2"/>
    </row>
    <row r="69" spans="1:18" x14ac:dyDescent="0.25">
      <c r="A69" s="17"/>
      <c r="B69" s="31" t="s">
        <v>207</v>
      </c>
      <c r="C69" s="18" t="s">
        <v>6</v>
      </c>
      <c r="D69" s="18">
        <v>3</v>
      </c>
      <c r="E69" s="18">
        <v>3</v>
      </c>
      <c r="F69" s="18">
        <v>2</v>
      </c>
      <c r="G69" s="18">
        <v>5</v>
      </c>
      <c r="H69" s="18">
        <v>3</v>
      </c>
      <c r="I69" s="18">
        <v>0</v>
      </c>
      <c r="J69" s="18">
        <v>0</v>
      </c>
      <c r="K69" s="18">
        <v>0</v>
      </c>
      <c r="L69" s="18">
        <v>3</v>
      </c>
      <c r="M69" s="18">
        <v>5</v>
      </c>
      <c r="N69" s="18">
        <f>SUM(D69:M69)</f>
        <v>24</v>
      </c>
      <c r="O69" s="18">
        <f>SUM(D69:M71)</f>
        <v>43</v>
      </c>
      <c r="P69" s="18">
        <f>COUNTIF(D69:M71,0)</f>
        <v>14</v>
      </c>
      <c r="Q69" s="22">
        <v>2</v>
      </c>
    </row>
    <row r="70" spans="1:18" x14ac:dyDescent="0.25">
      <c r="A70" s="17"/>
      <c r="B70" s="48" t="s">
        <v>56</v>
      </c>
      <c r="C70" s="18" t="s">
        <v>7</v>
      </c>
      <c r="D70" s="18">
        <v>3</v>
      </c>
      <c r="E70" s="18">
        <v>0</v>
      </c>
      <c r="F70" s="18">
        <v>1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5</v>
      </c>
      <c r="M70" s="18">
        <v>0</v>
      </c>
      <c r="N70" s="18">
        <f>SUM(D70:M70)</f>
        <v>9</v>
      </c>
      <c r="O70" s="18"/>
      <c r="P70" s="18"/>
      <c r="Q70" s="22"/>
    </row>
    <row r="71" spans="1:18" x14ac:dyDescent="0.25">
      <c r="A71" s="17"/>
      <c r="B71" s="31"/>
      <c r="C71" s="18" t="s">
        <v>8</v>
      </c>
      <c r="D71" s="18">
        <v>2</v>
      </c>
      <c r="E71" s="18">
        <v>3</v>
      </c>
      <c r="F71" s="18">
        <v>2</v>
      </c>
      <c r="G71" s="18">
        <v>1</v>
      </c>
      <c r="H71" s="18">
        <v>0</v>
      </c>
      <c r="I71" s="18">
        <v>0</v>
      </c>
      <c r="J71" s="18">
        <v>1</v>
      </c>
      <c r="K71" s="18">
        <v>0</v>
      </c>
      <c r="L71" s="18">
        <v>1</v>
      </c>
      <c r="M71" s="18">
        <v>0</v>
      </c>
      <c r="N71" s="18">
        <f>SUM(D71:M71)</f>
        <v>10</v>
      </c>
      <c r="O71" s="18"/>
      <c r="P71" s="18"/>
      <c r="Q71" s="22"/>
      <c r="R71" s="17"/>
    </row>
    <row r="72" spans="1:18" ht="9.9499999999999993" customHeight="1" x14ac:dyDescent="0.25">
      <c r="A72" s="35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2"/>
      <c r="R72" s="17"/>
    </row>
    <row r="73" spans="1:18" x14ac:dyDescent="0.25">
      <c r="A73" s="35"/>
      <c r="B73" s="31" t="s">
        <v>25</v>
      </c>
      <c r="C73" s="18" t="s">
        <v>6</v>
      </c>
      <c r="D73" s="18">
        <v>2</v>
      </c>
      <c r="E73" s="18">
        <v>0</v>
      </c>
      <c r="F73" s="18">
        <v>2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5</v>
      </c>
      <c r="N73" s="18">
        <f>SUM(D73:M73)</f>
        <v>9</v>
      </c>
      <c r="O73" s="18">
        <f>SUM(D73:M75)</f>
        <v>30</v>
      </c>
      <c r="P73" s="18">
        <f>COUNTIF(D73:M75,0)</f>
        <v>20</v>
      </c>
      <c r="Q73" s="22">
        <v>1</v>
      </c>
      <c r="R73" s="17"/>
    </row>
    <row r="74" spans="1:18" x14ac:dyDescent="0.25">
      <c r="A74" s="35"/>
      <c r="B74" s="31"/>
      <c r="C74" s="18" t="s">
        <v>7</v>
      </c>
      <c r="D74" s="18">
        <v>2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5</v>
      </c>
      <c r="N74" s="18">
        <f>SUM(D74:M74)</f>
        <v>8</v>
      </c>
      <c r="O74" s="18"/>
      <c r="P74" s="18"/>
      <c r="Q74" s="22"/>
      <c r="R74" s="17"/>
    </row>
    <row r="75" spans="1:18" x14ac:dyDescent="0.25">
      <c r="A75" s="35"/>
      <c r="B75" s="31"/>
      <c r="C75" s="18" t="s">
        <v>8</v>
      </c>
      <c r="D75" s="18">
        <v>3</v>
      </c>
      <c r="E75" s="18">
        <v>0</v>
      </c>
      <c r="F75" s="18">
        <v>0</v>
      </c>
      <c r="G75" s="18">
        <v>0</v>
      </c>
      <c r="H75" s="18">
        <v>3</v>
      </c>
      <c r="I75" s="18">
        <v>0</v>
      </c>
      <c r="J75" s="18">
        <v>0</v>
      </c>
      <c r="K75" s="18">
        <v>0</v>
      </c>
      <c r="L75" s="18">
        <v>2</v>
      </c>
      <c r="M75" s="18">
        <v>5</v>
      </c>
      <c r="N75" s="18">
        <f>SUM(D75:M75)</f>
        <v>13</v>
      </c>
      <c r="O75" s="18"/>
      <c r="P75" s="18"/>
      <c r="Q75" s="22"/>
      <c r="R75" s="17"/>
    </row>
    <row r="76" spans="1:18" ht="9.9499999999999993" customHeight="1" x14ac:dyDescent="0.25">
      <c r="A76" s="35"/>
      <c r="B76" s="3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22"/>
      <c r="R76" s="17"/>
    </row>
    <row r="77" spans="1:18" x14ac:dyDescent="0.25">
      <c r="A77" s="35"/>
      <c r="B77" s="31" t="s">
        <v>129</v>
      </c>
      <c r="C77" s="18" t="s">
        <v>6</v>
      </c>
      <c r="D77" s="18">
        <v>3</v>
      </c>
      <c r="E77" s="18">
        <v>1</v>
      </c>
      <c r="F77" s="18">
        <v>2</v>
      </c>
      <c r="G77" s="18">
        <v>0</v>
      </c>
      <c r="H77" s="18">
        <v>1</v>
      </c>
      <c r="I77" s="18">
        <v>5</v>
      </c>
      <c r="J77" s="18">
        <v>5</v>
      </c>
      <c r="K77" s="18">
        <v>1</v>
      </c>
      <c r="L77" s="18">
        <v>3</v>
      </c>
      <c r="M77" s="18">
        <v>3</v>
      </c>
      <c r="N77" s="18">
        <f>SUM(D77:M77)</f>
        <v>24</v>
      </c>
      <c r="O77" s="18">
        <f>SUM(D77:M79)</f>
        <v>56</v>
      </c>
      <c r="P77" s="18">
        <f>COUNTIF(D77:M79,0)</f>
        <v>11</v>
      </c>
      <c r="Q77" s="22">
        <v>4</v>
      </c>
      <c r="R77" s="17"/>
    </row>
    <row r="78" spans="1:18" x14ac:dyDescent="0.25">
      <c r="A78" s="35"/>
      <c r="B78" s="48" t="s">
        <v>56</v>
      </c>
      <c r="C78" s="18" t="s">
        <v>7</v>
      </c>
      <c r="D78" s="18">
        <v>3</v>
      </c>
      <c r="E78" s="18">
        <v>5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5</v>
      </c>
      <c r="L78" s="18">
        <v>0</v>
      </c>
      <c r="M78" s="18">
        <v>3</v>
      </c>
      <c r="N78" s="18">
        <f>SUM(D78:M78)</f>
        <v>16</v>
      </c>
      <c r="O78" s="18"/>
      <c r="P78" s="18"/>
      <c r="Q78" s="22"/>
      <c r="R78" s="17"/>
    </row>
    <row r="79" spans="1:18" x14ac:dyDescent="0.25">
      <c r="A79" s="35"/>
      <c r="B79" s="31"/>
      <c r="C79" s="18" t="s">
        <v>8</v>
      </c>
      <c r="D79" s="18">
        <v>1</v>
      </c>
      <c r="E79" s="18">
        <v>3</v>
      </c>
      <c r="F79" s="18">
        <v>0</v>
      </c>
      <c r="G79" s="18">
        <v>0</v>
      </c>
      <c r="H79" s="18">
        <v>0</v>
      </c>
      <c r="I79" s="18">
        <v>0</v>
      </c>
      <c r="J79" s="18">
        <v>1</v>
      </c>
      <c r="K79" s="18">
        <v>3</v>
      </c>
      <c r="L79" s="18">
        <v>3</v>
      </c>
      <c r="M79" s="18">
        <v>5</v>
      </c>
      <c r="N79" s="18">
        <f>SUM(D79:M79)</f>
        <v>16</v>
      </c>
      <c r="O79" s="18"/>
      <c r="P79" s="18"/>
      <c r="Q79" s="22"/>
      <c r="R79" s="17"/>
    </row>
    <row r="80" spans="1:18" ht="9.9499999999999993" customHeight="1" x14ac:dyDescent="0.25">
      <c r="A80" s="35"/>
      <c r="B80" s="3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2"/>
      <c r="R80" s="17"/>
    </row>
    <row r="81" spans="1:17" x14ac:dyDescent="0.25">
      <c r="A81" s="43"/>
      <c r="B81" s="30" t="s">
        <v>26</v>
      </c>
      <c r="C81" s="1" t="s">
        <v>6</v>
      </c>
      <c r="D81" s="1">
        <v>5</v>
      </c>
      <c r="E81" s="1">
        <v>5</v>
      </c>
      <c r="F81" s="1">
        <v>2</v>
      </c>
      <c r="G81" s="1">
        <v>3</v>
      </c>
      <c r="H81" s="1">
        <v>3</v>
      </c>
      <c r="I81" s="1">
        <v>0</v>
      </c>
      <c r="J81" s="1">
        <v>3</v>
      </c>
      <c r="K81" s="1">
        <v>0</v>
      </c>
      <c r="L81" s="1">
        <v>0</v>
      </c>
      <c r="M81" s="1">
        <v>0</v>
      </c>
      <c r="N81" s="1">
        <f>SUM(D81:M81)</f>
        <v>21</v>
      </c>
      <c r="O81" s="1">
        <f>SUM(D81:M83)</f>
        <v>57</v>
      </c>
      <c r="P81" s="18">
        <f>COUNTIF(D81:M83,0)</f>
        <v>11</v>
      </c>
      <c r="Q81" s="13">
        <v>5</v>
      </c>
    </row>
    <row r="82" spans="1:17" x14ac:dyDescent="0.25">
      <c r="C82" s="1" t="s">
        <v>7</v>
      </c>
      <c r="D82" s="1">
        <v>3</v>
      </c>
      <c r="E82" s="1">
        <v>1</v>
      </c>
      <c r="F82" s="1">
        <v>3</v>
      </c>
      <c r="G82" s="1">
        <v>5</v>
      </c>
      <c r="H82" s="1">
        <v>5</v>
      </c>
      <c r="I82" s="1">
        <v>0</v>
      </c>
      <c r="J82" s="1">
        <v>1</v>
      </c>
      <c r="K82" s="1">
        <v>0</v>
      </c>
      <c r="L82" s="1">
        <v>5</v>
      </c>
      <c r="M82" s="1">
        <v>0</v>
      </c>
      <c r="N82" s="1">
        <f>SUM(D82:M82)</f>
        <v>23</v>
      </c>
    </row>
    <row r="83" spans="1:17" x14ac:dyDescent="0.25">
      <c r="A83" s="19"/>
      <c r="B83" s="32"/>
      <c r="C83" s="20" t="s">
        <v>8</v>
      </c>
      <c r="D83" s="20">
        <v>5</v>
      </c>
      <c r="E83" s="20">
        <v>0</v>
      </c>
      <c r="F83" s="20">
        <v>2</v>
      </c>
      <c r="G83" s="20">
        <v>3</v>
      </c>
      <c r="H83" s="20">
        <v>1</v>
      </c>
      <c r="I83" s="20">
        <v>0</v>
      </c>
      <c r="J83" s="20">
        <v>1</v>
      </c>
      <c r="K83" s="20">
        <v>0</v>
      </c>
      <c r="L83" s="20">
        <v>1</v>
      </c>
      <c r="M83" s="20">
        <v>0</v>
      </c>
      <c r="N83" s="20">
        <f>SUM(D83:M83)</f>
        <v>13</v>
      </c>
      <c r="O83" s="20"/>
      <c r="P83" s="20"/>
      <c r="Q83" s="26"/>
    </row>
    <row r="85" spans="1:17" x14ac:dyDescent="0.25">
      <c r="A85" s="135" t="s">
        <v>29</v>
      </c>
      <c r="B85" s="30" t="s">
        <v>93</v>
      </c>
      <c r="C85" s="18" t="s">
        <v>6</v>
      </c>
      <c r="D85" s="1">
        <v>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2</v>
      </c>
      <c r="L85" s="1">
        <v>5</v>
      </c>
      <c r="M85" s="1">
        <v>5</v>
      </c>
      <c r="N85" s="18">
        <f>SUM(D85:M85)</f>
        <v>17</v>
      </c>
      <c r="O85" s="18">
        <f>SUM(D85:M87)</f>
        <v>31</v>
      </c>
      <c r="P85" s="18">
        <f>COUNTIF(D85:M87,0)</f>
        <v>18</v>
      </c>
      <c r="Q85" s="13">
        <v>1</v>
      </c>
    </row>
    <row r="86" spans="1:17" x14ac:dyDescent="0.25">
      <c r="B86" s="46" t="s">
        <v>56</v>
      </c>
      <c r="C86" s="1" t="s">
        <v>7</v>
      </c>
      <c r="D86" s="1">
        <v>2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2</v>
      </c>
      <c r="L86" s="1">
        <v>3</v>
      </c>
      <c r="M86" s="1">
        <v>0</v>
      </c>
      <c r="N86" s="1">
        <f>SUM(D86:M86)</f>
        <v>8</v>
      </c>
    </row>
    <row r="87" spans="1:17" x14ac:dyDescent="0.25">
      <c r="A87" s="19"/>
      <c r="B87" s="32"/>
      <c r="C87" s="20" t="s">
        <v>8</v>
      </c>
      <c r="D87" s="20">
        <v>1</v>
      </c>
      <c r="E87" s="20">
        <v>0</v>
      </c>
      <c r="F87" s="20">
        <v>0</v>
      </c>
      <c r="G87" s="20">
        <v>0</v>
      </c>
      <c r="H87" s="20">
        <v>3</v>
      </c>
      <c r="I87" s="20">
        <v>0</v>
      </c>
      <c r="J87" s="20">
        <v>0</v>
      </c>
      <c r="K87" s="20">
        <v>1</v>
      </c>
      <c r="L87" s="20">
        <v>1</v>
      </c>
      <c r="M87" s="20">
        <v>0</v>
      </c>
      <c r="N87" s="20">
        <f>SUM(D87:M87)</f>
        <v>6</v>
      </c>
      <c r="O87" s="20"/>
      <c r="P87" s="20"/>
      <c r="Q87" s="26"/>
    </row>
    <row r="88" spans="1:17" x14ac:dyDescent="0.25">
      <c r="A88" s="17"/>
      <c r="B88" s="3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22"/>
    </row>
    <row r="89" spans="1:17" x14ac:dyDescent="0.25">
      <c r="A89" s="60" t="s">
        <v>34</v>
      </c>
      <c r="B89" s="31" t="s">
        <v>44</v>
      </c>
      <c r="C89" s="18" t="s">
        <v>6</v>
      </c>
      <c r="D89" s="18">
        <v>3</v>
      </c>
      <c r="E89" s="18">
        <v>5</v>
      </c>
      <c r="F89" s="18">
        <v>5</v>
      </c>
      <c r="G89" s="18">
        <v>0</v>
      </c>
      <c r="H89" s="18">
        <v>0</v>
      </c>
      <c r="I89" s="18">
        <v>0</v>
      </c>
      <c r="J89" s="18">
        <v>2</v>
      </c>
      <c r="K89" s="18">
        <v>1</v>
      </c>
      <c r="L89" s="18">
        <v>2</v>
      </c>
      <c r="M89" s="18">
        <v>3</v>
      </c>
      <c r="N89" s="18">
        <f>SUM(D89:M89)</f>
        <v>21</v>
      </c>
      <c r="O89" s="18">
        <f>SUM(D89:M91)</f>
        <v>45</v>
      </c>
      <c r="P89" s="18">
        <f>COUNTIF(D89:M91,0)</f>
        <v>13</v>
      </c>
      <c r="Q89" s="22">
        <v>1</v>
      </c>
    </row>
    <row r="90" spans="1:17" x14ac:dyDescent="0.25">
      <c r="B90" s="46"/>
      <c r="C90" s="1" t="s">
        <v>7</v>
      </c>
      <c r="D90" s="1">
        <v>2</v>
      </c>
      <c r="E90" s="1">
        <v>5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1</v>
      </c>
      <c r="M90" s="1">
        <v>3</v>
      </c>
      <c r="N90" s="18">
        <f>SUM(D90:M90)</f>
        <v>12</v>
      </c>
    </row>
    <row r="91" spans="1:17" x14ac:dyDescent="0.25">
      <c r="A91" s="19"/>
      <c r="B91" s="32"/>
      <c r="C91" s="20" t="s">
        <v>8</v>
      </c>
      <c r="D91" s="20">
        <v>1</v>
      </c>
      <c r="E91" s="20">
        <v>0</v>
      </c>
      <c r="F91" s="20">
        <v>0</v>
      </c>
      <c r="G91" s="20">
        <v>3</v>
      </c>
      <c r="H91" s="20">
        <v>0</v>
      </c>
      <c r="I91" s="20">
        <v>0</v>
      </c>
      <c r="J91" s="20">
        <v>0</v>
      </c>
      <c r="K91" s="20">
        <v>1</v>
      </c>
      <c r="L91" s="20">
        <v>2</v>
      </c>
      <c r="M91" s="20">
        <v>5</v>
      </c>
      <c r="N91" s="20">
        <f>SUM(D91:M91)</f>
        <v>12</v>
      </c>
      <c r="O91" s="20"/>
      <c r="P91" s="20"/>
      <c r="Q91" s="26"/>
    </row>
    <row r="93" spans="1:17" x14ac:dyDescent="0.25">
      <c r="A93" s="5" t="s">
        <v>36</v>
      </c>
      <c r="B93" s="30" t="s">
        <v>37</v>
      </c>
      <c r="C93" s="18" t="s">
        <v>6</v>
      </c>
      <c r="D93" s="1">
        <v>3</v>
      </c>
      <c r="E93" s="1">
        <v>3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1</v>
      </c>
      <c r="N93" s="18">
        <f>SUM(D93:M93)</f>
        <v>8</v>
      </c>
      <c r="O93" s="18">
        <f>SUM(D93:M95)</f>
        <v>32</v>
      </c>
      <c r="P93" s="18">
        <f>COUNTIF(D93:M95,0)</f>
        <v>16</v>
      </c>
      <c r="Q93" s="13">
        <v>1</v>
      </c>
    </row>
    <row r="94" spans="1:17" x14ac:dyDescent="0.25">
      <c r="C94" s="1" t="s">
        <v>7</v>
      </c>
      <c r="D94" s="1">
        <v>3</v>
      </c>
      <c r="E94" s="1">
        <v>3</v>
      </c>
      <c r="F94" s="1">
        <v>0</v>
      </c>
      <c r="G94" s="1">
        <v>0</v>
      </c>
      <c r="H94" s="1">
        <v>3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f>SUM(D94:M94)</f>
        <v>10</v>
      </c>
    </row>
    <row r="95" spans="1:17" x14ac:dyDescent="0.25">
      <c r="A95" s="17"/>
      <c r="B95" s="31"/>
      <c r="C95" s="18" t="s">
        <v>8</v>
      </c>
      <c r="D95" s="18">
        <v>3</v>
      </c>
      <c r="E95" s="18">
        <v>3</v>
      </c>
      <c r="F95" s="18">
        <v>0</v>
      </c>
      <c r="G95" s="18">
        <v>0</v>
      </c>
      <c r="H95" s="18">
        <v>3</v>
      </c>
      <c r="I95" s="18">
        <v>1</v>
      </c>
      <c r="J95" s="18">
        <v>0</v>
      </c>
      <c r="K95" s="18">
        <v>1</v>
      </c>
      <c r="L95" s="18">
        <v>3</v>
      </c>
      <c r="M95" s="18">
        <v>0</v>
      </c>
      <c r="N95" s="18">
        <f>SUM(D95:M95)</f>
        <v>14</v>
      </c>
      <c r="O95" s="18"/>
      <c r="P95" s="18"/>
      <c r="Q95" s="22"/>
    </row>
    <row r="96" spans="1:17" ht="9.9499999999999993" customHeight="1" x14ac:dyDescent="0.25">
      <c r="A96" s="17"/>
      <c r="B96" s="3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22"/>
    </row>
    <row r="97" spans="1:17" x14ac:dyDescent="0.25">
      <c r="A97" s="43"/>
      <c r="B97" s="30" t="s">
        <v>61</v>
      </c>
      <c r="C97" s="18" t="s">
        <v>6</v>
      </c>
      <c r="D97" s="1">
        <v>3</v>
      </c>
      <c r="E97" s="1">
        <v>3</v>
      </c>
      <c r="F97" s="1">
        <v>0</v>
      </c>
      <c r="G97" s="1">
        <v>0</v>
      </c>
      <c r="H97" s="1">
        <v>3</v>
      </c>
      <c r="I97" s="1">
        <v>3</v>
      </c>
      <c r="J97" s="1">
        <v>0</v>
      </c>
      <c r="K97" s="1">
        <v>3</v>
      </c>
      <c r="L97" s="1">
        <v>3</v>
      </c>
      <c r="M97" s="1">
        <v>3</v>
      </c>
      <c r="N97" s="18">
        <f>SUM(D97:M97)</f>
        <v>21</v>
      </c>
      <c r="O97" s="18">
        <f>SUM(D97:M99)</f>
        <v>61</v>
      </c>
      <c r="P97" s="18">
        <f>COUNTIF(D97:M99,0)</f>
        <v>9</v>
      </c>
      <c r="Q97" s="13">
        <v>2</v>
      </c>
    </row>
    <row r="98" spans="1:17" x14ac:dyDescent="0.25">
      <c r="C98" s="1" t="s">
        <v>7</v>
      </c>
      <c r="D98" s="1">
        <v>3</v>
      </c>
      <c r="E98" s="1">
        <v>3</v>
      </c>
      <c r="F98" s="1">
        <v>1</v>
      </c>
      <c r="G98" s="1">
        <v>3</v>
      </c>
      <c r="H98" s="1">
        <v>3</v>
      </c>
      <c r="I98" s="1">
        <v>1</v>
      </c>
      <c r="J98" s="1">
        <v>0</v>
      </c>
      <c r="K98" s="1">
        <v>3</v>
      </c>
      <c r="L98" s="1">
        <v>5</v>
      </c>
      <c r="M98" s="1">
        <v>0</v>
      </c>
      <c r="N98" s="1">
        <f>SUM(D98:M98)</f>
        <v>22</v>
      </c>
    </row>
    <row r="99" spans="1:17" x14ac:dyDescent="0.25">
      <c r="A99" s="19"/>
      <c r="B99" s="32"/>
      <c r="C99" s="20" t="s">
        <v>8</v>
      </c>
      <c r="D99" s="20">
        <v>3</v>
      </c>
      <c r="E99" s="20">
        <v>3</v>
      </c>
      <c r="F99" s="20">
        <v>0</v>
      </c>
      <c r="G99" s="20">
        <v>0</v>
      </c>
      <c r="H99" s="20">
        <v>3</v>
      </c>
      <c r="I99" s="20">
        <v>0</v>
      </c>
      <c r="J99" s="20">
        <v>3</v>
      </c>
      <c r="K99" s="20">
        <v>1</v>
      </c>
      <c r="L99" s="20">
        <v>5</v>
      </c>
      <c r="M99" s="20">
        <v>0</v>
      </c>
      <c r="N99" s="20">
        <f>SUM(D99:M99)</f>
        <v>18</v>
      </c>
      <c r="O99" s="20"/>
      <c r="P99" s="20"/>
      <c r="Q99" s="26"/>
    </row>
    <row r="101" spans="1:17" x14ac:dyDescent="0.25">
      <c r="A101" s="33" t="s">
        <v>68</v>
      </c>
      <c r="B101" s="30" t="s">
        <v>113</v>
      </c>
      <c r="C101" s="18" t="s">
        <v>6</v>
      </c>
      <c r="D101" s="1">
        <v>5</v>
      </c>
      <c r="E101" s="1">
        <v>5</v>
      </c>
      <c r="F101" s="1">
        <v>0</v>
      </c>
      <c r="G101" s="1">
        <v>0</v>
      </c>
      <c r="H101" s="1">
        <v>5</v>
      </c>
      <c r="I101" s="1">
        <v>0</v>
      </c>
      <c r="J101" s="1">
        <v>5</v>
      </c>
      <c r="K101" s="1">
        <v>3</v>
      </c>
      <c r="L101" s="1">
        <v>3</v>
      </c>
      <c r="M101" s="1">
        <v>3</v>
      </c>
      <c r="N101" s="18">
        <f>SUM(D101:M101)</f>
        <v>29</v>
      </c>
      <c r="O101" s="18">
        <f>SUM(D101:M103)</f>
        <v>63</v>
      </c>
      <c r="P101" s="18">
        <f>COUNTIF(D101:M103,0)</f>
        <v>13</v>
      </c>
      <c r="Q101" s="13">
        <v>1</v>
      </c>
    </row>
    <row r="102" spans="1:17" x14ac:dyDescent="0.25">
      <c r="C102" s="1" t="s">
        <v>7</v>
      </c>
      <c r="D102" s="1">
        <v>5</v>
      </c>
      <c r="E102" s="1">
        <v>5</v>
      </c>
      <c r="F102" s="1">
        <v>0</v>
      </c>
      <c r="G102" s="1">
        <v>0</v>
      </c>
      <c r="H102" s="1">
        <v>0</v>
      </c>
      <c r="I102" s="1">
        <v>0</v>
      </c>
      <c r="J102" s="1">
        <v>1</v>
      </c>
      <c r="K102" s="1">
        <v>1</v>
      </c>
      <c r="L102" s="1">
        <v>3</v>
      </c>
      <c r="M102" s="1">
        <v>3</v>
      </c>
      <c r="N102" s="1">
        <f>SUM(D102:M102)</f>
        <v>18</v>
      </c>
    </row>
    <row r="103" spans="1:17" x14ac:dyDescent="0.25">
      <c r="C103" s="1" t="s">
        <v>8</v>
      </c>
      <c r="D103" s="1">
        <v>3</v>
      </c>
      <c r="E103" s="1">
        <v>0</v>
      </c>
      <c r="F103" s="1">
        <v>5</v>
      </c>
      <c r="G103" s="1">
        <v>5</v>
      </c>
      <c r="H103" s="1">
        <v>0</v>
      </c>
      <c r="I103" s="1">
        <v>0</v>
      </c>
      <c r="J103" s="1">
        <v>0</v>
      </c>
      <c r="K103" s="1">
        <v>0</v>
      </c>
      <c r="L103" s="1">
        <v>3</v>
      </c>
      <c r="M103" s="1">
        <v>0</v>
      </c>
      <c r="N103" s="1">
        <f>SUM(D103:M103)</f>
        <v>16</v>
      </c>
    </row>
    <row r="104" spans="1:17" ht="9.9499999999999993" customHeight="1" x14ac:dyDescent="0.25"/>
    <row r="105" spans="1:17" x14ac:dyDescent="0.25">
      <c r="B105" s="30" t="s">
        <v>109</v>
      </c>
      <c r="C105" s="18" t="s">
        <v>6</v>
      </c>
      <c r="D105" s="1">
        <v>5</v>
      </c>
      <c r="E105" s="1">
        <v>5</v>
      </c>
      <c r="F105" s="1">
        <v>0</v>
      </c>
      <c r="G105" s="1">
        <v>3</v>
      </c>
      <c r="H105" s="1">
        <v>3</v>
      </c>
      <c r="I105" s="1">
        <v>5</v>
      </c>
      <c r="J105" s="1">
        <v>0</v>
      </c>
      <c r="K105" s="1">
        <v>5</v>
      </c>
      <c r="L105" s="1">
        <v>3</v>
      </c>
      <c r="M105" s="1">
        <v>5</v>
      </c>
      <c r="N105" s="18">
        <f>SUM(D105:M105)</f>
        <v>34</v>
      </c>
      <c r="O105" s="18">
        <f>SUM(D105:M107)</f>
        <v>87</v>
      </c>
      <c r="P105" s="18">
        <f>COUNTIF(D105:M107,0)</f>
        <v>7</v>
      </c>
      <c r="Q105" s="13">
        <v>2</v>
      </c>
    </row>
    <row r="106" spans="1:17" x14ac:dyDescent="0.25">
      <c r="B106" s="46" t="s">
        <v>56</v>
      </c>
      <c r="C106" s="1" t="s">
        <v>7</v>
      </c>
      <c r="D106" s="1">
        <v>5</v>
      </c>
      <c r="E106" s="1">
        <v>5</v>
      </c>
      <c r="F106" s="1">
        <v>0</v>
      </c>
      <c r="G106" s="1">
        <v>1</v>
      </c>
      <c r="H106" s="1">
        <v>3</v>
      </c>
      <c r="I106" s="1">
        <v>0</v>
      </c>
      <c r="J106" s="1">
        <v>3</v>
      </c>
      <c r="K106" s="1">
        <v>5</v>
      </c>
      <c r="L106" s="1">
        <v>5</v>
      </c>
      <c r="M106" s="1">
        <v>3</v>
      </c>
      <c r="N106" s="1">
        <f>SUM(D106:M106)</f>
        <v>30</v>
      </c>
    </row>
    <row r="107" spans="1:17" x14ac:dyDescent="0.25">
      <c r="A107" s="19"/>
      <c r="B107" s="32"/>
      <c r="C107" s="20" t="s">
        <v>8</v>
      </c>
      <c r="D107" s="20">
        <v>5</v>
      </c>
      <c r="E107" s="20">
        <v>5</v>
      </c>
      <c r="F107" s="20">
        <v>0</v>
      </c>
      <c r="G107" s="20">
        <v>0</v>
      </c>
      <c r="H107" s="20">
        <v>1</v>
      </c>
      <c r="I107" s="20">
        <v>0</v>
      </c>
      <c r="J107" s="20">
        <v>1</v>
      </c>
      <c r="K107" s="20">
        <v>5</v>
      </c>
      <c r="L107" s="20">
        <v>3</v>
      </c>
      <c r="M107" s="20">
        <v>3</v>
      </c>
      <c r="N107" s="20">
        <f>SUM(D107:M107)</f>
        <v>23</v>
      </c>
      <c r="O107" s="20"/>
      <c r="P107" s="20"/>
      <c r="Q107" s="26"/>
    </row>
    <row r="110" spans="1:17" x14ac:dyDescent="0.25">
      <c r="B110" s="30" t="s">
        <v>41</v>
      </c>
      <c r="C110" s="1">
        <f>COUNTIF(O5:O107,"*")+COUNTIF(O5:O107,"&gt;=0")</f>
        <v>26</v>
      </c>
    </row>
    <row r="112" spans="1:17" x14ac:dyDescent="0.25">
      <c r="A112" s="1" t="s">
        <v>104</v>
      </c>
      <c r="B112" s="30" t="s">
        <v>76</v>
      </c>
      <c r="C112" s="1">
        <f>C110</f>
        <v>26</v>
      </c>
      <c r="E112" s="52" t="s">
        <v>195</v>
      </c>
      <c r="H112" s="13"/>
    </row>
    <row r="113" spans="1:8" x14ac:dyDescent="0.25">
      <c r="B113" s="51" t="s">
        <v>70</v>
      </c>
      <c r="C113" s="56">
        <v>6</v>
      </c>
      <c r="D113" s="20"/>
      <c r="E113" s="54" t="s">
        <v>217</v>
      </c>
      <c r="F113" s="20"/>
      <c r="G113" s="20"/>
      <c r="H113" s="13"/>
    </row>
    <row r="114" spans="1:8" x14ac:dyDescent="0.25">
      <c r="B114" s="51"/>
      <c r="C114" s="55">
        <f>C112*C113</f>
        <v>156</v>
      </c>
      <c r="E114" s="52"/>
      <c r="H114" s="13"/>
    </row>
    <row r="115" spans="1:8" x14ac:dyDescent="0.25">
      <c r="B115"/>
      <c r="C115" s="51"/>
      <c r="D115" s="51"/>
      <c r="E115" s="55"/>
      <c r="G115" s="52"/>
    </row>
    <row r="116" spans="1:8" x14ac:dyDescent="0.25">
      <c r="A116" s="53"/>
      <c r="B116" s="53"/>
      <c r="C116" s="1">
        <f>'Roswell Rnd 14'!C110</f>
        <v>26</v>
      </c>
      <c r="E116" t="s">
        <v>197</v>
      </c>
      <c r="F116"/>
      <c r="G116"/>
      <c r="H116"/>
    </row>
    <row r="117" spans="1:8" x14ac:dyDescent="0.25">
      <c r="A117" s="53"/>
      <c r="B117" s="53" t="s">
        <v>70</v>
      </c>
      <c r="C117" s="56">
        <v>6</v>
      </c>
      <c r="D117" s="56"/>
      <c r="E117" s="19" t="s">
        <v>217</v>
      </c>
      <c r="F117" s="19"/>
      <c r="G117" s="19"/>
      <c r="H117"/>
    </row>
    <row r="118" spans="1:8" x14ac:dyDescent="0.25">
      <c r="A118" s="53"/>
      <c r="B118" s="53"/>
      <c r="C118" s="55">
        <f>C116*C117</f>
        <v>156</v>
      </c>
      <c r="D118" s="55"/>
      <c r="E118"/>
      <c r="F118"/>
      <c r="G118"/>
      <c r="H118"/>
    </row>
    <row r="119" spans="1:8" x14ac:dyDescent="0.25">
      <c r="A119" s="53"/>
      <c r="B119" s="53"/>
      <c r="C119" s="55"/>
      <c r="D119" s="55"/>
      <c r="E119"/>
      <c r="F119"/>
      <c r="G119"/>
      <c r="H119"/>
    </row>
    <row r="120" spans="1:8" x14ac:dyDescent="0.25">
      <c r="A120" s="53"/>
      <c r="B120" s="53"/>
      <c r="C120" s="133">
        <f>C112+C116</f>
        <v>52</v>
      </c>
      <c r="D120" s="55"/>
      <c r="E120" t="s">
        <v>200</v>
      </c>
      <c r="F120"/>
      <c r="G120"/>
      <c r="H120"/>
    </row>
    <row r="121" spans="1:8" x14ac:dyDescent="0.25">
      <c r="A121" s="53"/>
      <c r="B121" s="53"/>
      <c r="C121" s="56">
        <v>6</v>
      </c>
      <c r="D121" s="56"/>
      <c r="E121" s="19" t="s">
        <v>217</v>
      </c>
      <c r="F121" s="19"/>
      <c r="G121" s="19"/>
      <c r="H121"/>
    </row>
    <row r="122" spans="1:8" x14ac:dyDescent="0.25">
      <c r="A122" s="53"/>
      <c r="B122" s="53"/>
      <c r="C122" s="55">
        <f>C120*C121</f>
        <v>312</v>
      </c>
      <c r="D122" s="55"/>
      <c r="E122" s="35" t="s">
        <v>202</v>
      </c>
      <c r="F122"/>
      <c r="G122"/>
      <c r="H122"/>
    </row>
    <row r="123" spans="1:8" x14ac:dyDescent="0.25">
      <c r="A123" s="53"/>
      <c r="B123" s="53"/>
      <c r="C123" s="55"/>
      <c r="D123" s="55"/>
      <c r="E123"/>
      <c r="F123"/>
      <c r="G123"/>
      <c r="H123"/>
    </row>
    <row r="124" spans="1:8" x14ac:dyDescent="0.25">
      <c r="B124" s="51"/>
      <c r="E124" s="52"/>
    </row>
    <row r="125" spans="1:8" x14ac:dyDescent="0.25">
      <c r="B125" s="30" t="s">
        <v>218</v>
      </c>
      <c r="C125" s="55">
        <f>C122</f>
        <v>312</v>
      </c>
      <c r="E125" s="52"/>
    </row>
    <row r="126" spans="1:8" x14ac:dyDescent="0.25">
      <c r="B126" s="32" t="s">
        <v>72</v>
      </c>
      <c r="C126" s="56">
        <v>-115</v>
      </c>
      <c r="E126" s="52"/>
    </row>
    <row r="127" spans="1:8" x14ac:dyDescent="0.25">
      <c r="B127" s="30" t="s">
        <v>105</v>
      </c>
      <c r="C127" s="55">
        <f>SUM(C125:C126)</f>
        <v>197</v>
      </c>
      <c r="E127" s="52"/>
    </row>
  </sheetData>
  <mergeCells count="1">
    <mergeCell ref="D2:M2"/>
  </mergeCells>
  <pageMargins left="0.7" right="0.7" top="0.75" bottom="0.75" header="0.3" footer="0.3"/>
  <pageSetup fitToHeight="0" orientation="portrait" r:id="rId1"/>
  <headerFooter>
    <oddHeader>&amp;C&amp;"-,Bold Italic"&amp;12Mountain West Vintage Trials Assoc.</oddHeader>
  </headerFooter>
  <rowBreaks count="2" manualBreakCount="2">
    <brk id="47" max="16" man="1"/>
    <brk id="9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7901-4461-491D-B969-8EB3D77B2CDB}">
  <sheetPr>
    <pageSetUpPr fitToPage="1"/>
  </sheetPr>
  <dimension ref="A1:R110"/>
  <sheetViews>
    <sheetView zoomScaleNormal="100" workbookViewId="0">
      <pane ySplit="3" topLeftCell="A4" activePane="bottomLeft" state="frozen"/>
      <selection activeCell="A82" sqref="A82"/>
      <selection pane="bottomLeft" activeCell="Q107" sqref="A1:Q107"/>
    </sheetView>
  </sheetViews>
  <sheetFormatPr defaultRowHeight="15" x14ac:dyDescent="0.25"/>
  <cols>
    <col min="1" max="1" width="20.85546875" customWidth="1"/>
    <col min="2" max="2" width="22.57031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99</v>
      </c>
      <c r="B1" s="27" t="s">
        <v>221</v>
      </c>
      <c r="C1" s="14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131"/>
      <c r="O2" s="131"/>
      <c r="P2" s="131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32"/>
      <c r="D3" s="132">
        <v>1</v>
      </c>
      <c r="E3" s="132">
        <v>2</v>
      </c>
      <c r="F3" s="132">
        <v>3</v>
      </c>
      <c r="G3" s="132">
        <v>4</v>
      </c>
      <c r="H3" s="132">
        <v>5</v>
      </c>
      <c r="I3" s="132">
        <v>6</v>
      </c>
      <c r="J3" s="132">
        <v>7</v>
      </c>
      <c r="K3" s="132">
        <v>8</v>
      </c>
      <c r="L3" s="132">
        <v>9</v>
      </c>
      <c r="M3" s="132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x14ac:dyDescent="0.25">
      <c r="A4" s="17"/>
      <c r="B4" s="3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/>
    </row>
    <row r="5" spans="1:18" x14ac:dyDescent="0.25">
      <c r="A5" s="24" t="s">
        <v>16</v>
      </c>
      <c r="B5" s="31" t="s">
        <v>60</v>
      </c>
      <c r="C5" s="18" t="s">
        <v>6</v>
      </c>
      <c r="D5" s="18">
        <v>0</v>
      </c>
      <c r="E5" s="18">
        <v>1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1</v>
      </c>
      <c r="M5" s="18">
        <v>0</v>
      </c>
      <c r="N5" s="18">
        <f>SUM(D5:M5)</f>
        <v>2</v>
      </c>
      <c r="O5" s="18">
        <f>SUM(D5:M7)</f>
        <v>4</v>
      </c>
      <c r="P5" s="18">
        <f>COUNTIF(D5:M7,0)</f>
        <v>26</v>
      </c>
      <c r="Q5" s="22">
        <v>1</v>
      </c>
    </row>
    <row r="6" spans="1:18" x14ac:dyDescent="0.25">
      <c r="A6" s="17"/>
      <c r="B6" s="31"/>
      <c r="C6" s="18" t="s">
        <v>7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f>SUM(D6:M6)</f>
        <v>1</v>
      </c>
      <c r="O6" s="18"/>
      <c r="P6" s="18"/>
      <c r="Q6" s="22"/>
    </row>
    <row r="7" spans="1:18" x14ac:dyDescent="0.25">
      <c r="A7" s="19"/>
      <c r="B7" s="32"/>
      <c r="C7" s="20" t="s">
        <v>8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0">
        <f>SUM(D7:M7)</f>
        <v>1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24" t="s">
        <v>17</v>
      </c>
      <c r="B9" s="31" t="s">
        <v>27</v>
      </c>
      <c r="C9" s="18" t="s">
        <v>6</v>
      </c>
      <c r="D9" s="18">
        <v>0</v>
      </c>
      <c r="E9" s="18">
        <v>0</v>
      </c>
      <c r="F9" s="18">
        <v>1</v>
      </c>
      <c r="G9" s="18">
        <v>5</v>
      </c>
      <c r="H9" s="18">
        <v>0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18">
        <f>SUM(D9:M9)</f>
        <v>7</v>
      </c>
      <c r="O9" s="18">
        <f>SUM(D9:M11)</f>
        <v>8</v>
      </c>
      <c r="P9" s="18">
        <f>COUNTIF(D9:M11,0)</f>
        <v>26</v>
      </c>
      <c r="Q9" s="22" t="s">
        <v>84</v>
      </c>
    </row>
    <row r="10" spans="1:18" x14ac:dyDescent="0.25">
      <c r="A10" s="17"/>
      <c r="B10" s="31"/>
      <c r="C10" s="18" t="s">
        <v>7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>SUM(D10:M10)</f>
        <v>1</v>
      </c>
      <c r="O10" s="18"/>
      <c r="P10" s="18"/>
      <c r="Q10" s="22"/>
    </row>
    <row r="11" spans="1:18" x14ac:dyDescent="0.25">
      <c r="A11" s="17"/>
      <c r="B11" s="31"/>
      <c r="C11" s="18" t="s">
        <v>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f>SUM(D11:M11)</f>
        <v>0</v>
      </c>
      <c r="O11" s="18"/>
      <c r="P11" s="18"/>
      <c r="Q11" s="22"/>
    </row>
    <row r="12" spans="1:18" ht="9.9499999999999993" customHeight="1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17"/>
      <c r="B13" s="31" t="s">
        <v>100</v>
      </c>
      <c r="C13" s="18" t="s">
        <v>6</v>
      </c>
      <c r="D13" s="18">
        <v>0</v>
      </c>
      <c r="E13" s="18">
        <v>1</v>
      </c>
      <c r="F13" s="18">
        <v>3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5</v>
      </c>
      <c r="M13" s="18">
        <v>0</v>
      </c>
      <c r="N13" s="18">
        <f>SUM(D13:M13)</f>
        <v>9</v>
      </c>
      <c r="O13" s="18">
        <f>SUM(D13:M15)</f>
        <v>16</v>
      </c>
      <c r="P13" s="18">
        <f>COUNTIF(D13:M15,0)</f>
        <v>24</v>
      </c>
      <c r="Q13" s="22" t="s">
        <v>84</v>
      </c>
    </row>
    <row r="14" spans="1:18" x14ac:dyDescent="0.25">
      <c r="A14" s="17"/>
      <c r="B14" s="46" t="s">
        <v>56</v>
      </c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1</v>
      </c>
      <c r="M14" s="18">
        <v>0</v>
      </c>
      <c r="N14" s="18">
        <f>SUM(D14:M14)</f>
        <v>2</v>
      </c>
      <c r="O14" s="18"/>
      <c r="P14" s="18"/>
      <c r="Q14" s="22"/>
    </row>
    <row r="15" spans="1:18" x14ac:dyDescent="0.25">
      <c r="A15" s="17"/>
      <c r="B15" s="31"/>
      <c r="C15" s="18" t="s">
        <v>8</v>
      </c>
      <c r="D15" s="18">
        <v>0</v>
      </c>
      <c r="E15" s="18">
        <v>0</v>
      </c>
      <c r="F15" s="18">
        <v>5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>SUM(D15:M15)</f>
        <v>5</v>
      </c>
      <c r="O15" s="18"/>
      <c r="P15" s="18"/>
      <c r="Q15" s="22"/>
    </row>
    <row r="16" spans="1:18" ht="9.9499999999999993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17"/>
      <c r="B17" s="31" t="s">
        <v>18</v>
      </c>
      <c r="C17" s="18" t="s">
        <v>6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SUM(D17:M17)</f>
        <v>0</v>
      </c>
      <c r="O17" s="18">
        <f>SUM(D17:M19)</f>
        <v>6</v>
      </c>
      <c r="P17" s="18">
        <f>COUNTIF(D17:M19,0)</f>
        <v>26</v>
      </c>
      <c r="Q17" s="22">
        <v>1</v>
      </c>
    </row>
    <row r="18" spans="1:17" x14ac:dyDescent="0.25">
      <c r="A18" s="17"/>
      <c r="B18" s="31"/>
      <c r="C18" s="18" t="s">
        <v>7</v>
      </c>
      <c r="D18" s="18">
        <v>0</v>
      </c>
      <c r="E18" s="18">
        <v>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3</v>
      </c>
      <c r="M18" s="18">
        <v>0</v>
      </c>
      <c r="N18" s="18">
        <f>SUM(D18:M18)</f>
        <v>4</v>
      </c>
      <c r="O18" s="18"/>
      <c r="P18" s="18"/>
      <c r="Q18" s="22"/>
    </row>
    <row r="19" spans="1:17" x14ac:dyDescent="0.25">
      <c r="A19" s="17"/>
      <c r="B19" s="31"/>
      <c r="C19" s="18" t="s">
        <v>8</v>
      </c>
      <c r="D19" s="18">
        <v>0</v>
      </c>
      <c r="E19" s="18">
        <v>0</v>
      </c>
      <c r="F19" s="18">
        <v>1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1</v>
      </c>
      <c r="M19" s="18">
        <v>0</v>
      </c>
      <c r="N19" s="18">
        <f>SUM(D19:M19)</f>
        <v>2</v>
      </c>
      <c r="O19" s="18"/>
      <c r="P19" s="18"/>
      <c r="Q19" s="22"/>
    </row>
    <row r="20" spans="1:17" ht="9.9499999999999993" customHeight="1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17"/>
      <c r="B21" s="31" t="s">
        <v>167</v>
      </c>
      <c r="C21" s="18" t="s">
        <v>6</v>
      </c>
      <c r="D21" s="18">
        <v>0</v>
      </c>
      <c r="E21" s="18">
        <v>0</v>
      </c>
      <c r="F21" s="18">
        <v>3</v>
      </c>
      <c r="G21" s="18">
        <v>2</v>
      </c>
      <c r="H21" s="18">
        <v>3</v>
      </c>
      <c r="I21" s="18">
        <v>0</v>
      </c>
      <c r="J21" s="18">
        <v>0</v>
      </c>
      <c r="K21" s="18">
        <v>5</v>
      </c>
      <c r="L21" s="18">
        <v>3</v>
      </c>
      <c r="M21" s="18">
        <v>0</v>
      </c>
      <c r="N21" s="18">
        <f>SUM(D21:M21)</f>
        <v>16</v>
      </c>
      <c r="O21" s="18">
        <f>SUM(D21:M23)</f>
        <v>55</v>
      </c>
      <c r="P21" s="18">
        <f>COUNTIF(D21:M23,0)</f>
        <v>14</v>
      </c>
      <c r="Q21" s="22">
        <v>2</v>
      </c>
    </row>
    <row r="22" spans="1:17" x14ac:dyDescent="0.25">
      <c r="A22" s="17"/>
      <c r="B22" s="31"/>
      <c r="C22" s="18" t="s">
        <v>7</v>
      </c>
      <c r="D22" s="18">
        <v>0</v>
      </c>
      <c r="E22" s="18">
        <v>3</v>
      </c>
      <c r="F22" s="18">
        <v>3</v>
      </c>
      <c r="G22" s="18">
        <v>5</v>
      </c>
      <c r="H22" s="18">
        <v>5</v>
      </c>
      <c r="I22" s="18">
        <v>1</v>
      </c>
      <c r="J22" s="18">
        <v>0</v>
      </c>
      <c r="K22" s="18">
        <v>5</v>
      </c>
      <c r="L22" s="18">
        <v>3</v>
      </c>
      <c r="M22" s="18">
        <v>0</v>
      </c>
      <c r="N22" s="18">
        <f>SUM(D22:M22)</f>
        <v>25</v>
      </c>
      <c r="O22" s="18"/>
      <c r="P22" s="18"/>
      <c r="Q22" s="22"/>
    </row>
    <row r="23" spans="1:17" x14ac:dyDescent="0.25">
      <c r="A23" s="17"/>
      <c r="B23" s="31"/>
      <c r="C23" s="18" t="s">
        <v>8</v>
      </c>
      <c r="D23" s="18">
        <v>0</v>
      </c>
      <c r="E23" s="18">
        <v>0</v>
      </c>
      <c r="F23" s="18">
        <v>5</v>
      </c>
      <c r="G23" s="18">
        <v>0</v>
      </c>
      <c r="H23" s="18">
        <v>1</v>
      </c>
      <c r="I23" s="18">
        <v>0</v>
      </c>
      <c r="J23" s="18">
        <v>0</v>
      </c>
      <c r="K23" s="18">
        <v>5</v>
      </c>
      <c r="L23" s="18">
        <v>3</v>
      </c>
      <c r="M23" s="18">
        <v>0</v>
      </c>
      <c r="N23" s="18">
        <f>SUM(D23:M23)</f>
        <v>14</v>
      </c>
      <c r="O23" s="18"/>
      <c r="P23" s="18"/>
      <c r="Q23" s="22"/>
    </row>
    <row r="24" spans="1:17" ht="9.9499999999999993" customHeight="1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17"/>
      <c r="B25" s="31" t="s">
        <v>28</v>
      </c>
      <c r="C25" s="18" t="s">
        <v>6</v>
      </c>
      <c r="D25" s="18">
        <v>1</v>
      </c>
      <c r="E25" s="18">
        <v>5</v>
      </c>
      <c r="F25" s="18">
        <v>1</v>
      </c>
      <c r="G25" s="18">
        <v>0</v>
      </c>
      <c r="H25" s="18">
        <v>1</v>
      </c>
      <c r="I25" s="18">
        <v>0</v>
      </c>
      <c r="J25" s="18">
        <v>0</v>
      </c>
      <c r="K25" s="18">
        <v>5</v>
      </c>
      <c r="L25" s="18">
        <v>1</v>
      </c>
      <c r="M25" s="18">
        <v>0</v>
      </c>
      <c r="N25" s="18">
        <f>SUM(D25:M25)</f>
        <v>14</v>
      </c>
      <c r="O25" s="18">
        <f>SUM(D25:M27)</f>
        <v>30</v>
      </c>
      <c r="P25" s="18">
        <f>COUNTIF(D25:M27,0)</f>
        <v>16</v>
      </c>
      <c r="Q25" s="22" t="s">
        <v>84</v>
      </c>
    </row>
    <row r="26" spans="1:17" x14ac:dyDescent="0.25">
      <c r="A26" s="17"/>
      <c r="B26" s="31"/>
      <c r="C26" s="18" t="s">
        <v>7</v>
      </c>
      <c r="D26" s="18">
        <v>0</v>
      </c>
      <c r="E26" s="18">
        <v>3</v>
      </c>
      <c r="F26" s="18">
        <v>1</v>
      </c>
      <c r="G26" s="18">
        <v>1</v>
      </c>
      <c r="H26" s="18">
        <v>5</v>
      </c>
      <c r="I26" s="18">
        <v>0</v>
      </c>
      <c r="J26" s="18">
        <v>0</v>
      </c>
      <c r="K26" s="18">
        <v>3</v>
      </c>
      <c r="L26" s="18">
        <v>1</v>
      </c>
      <c r="M26" s="18">
        <v>0</v>
      </c>
      <c r="N26" s="18">
        <f>SUM(D26:M26)</f>
        <v>14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</v>
      </c>
      <c r="M27" s="20">
        <v>0</v>
      </c>
      <c r="N27" s="20">
        <f>SUM(D27:M27)</f>
        <v>2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24" t="s">
        <v>40</v>
      </c>
      <c r="B29" s="31" t="s">
        <v>205</v>
      </c>
      <c r="C29" s="18" t="s">
        <v>6</v>
      </c>
      <c r="D29" s="18">
        <v>0</v>
      </c>
      <c r="E29" s="18">
        <v>0</v>
      </c>
      <c r="F29" s="18">
        <v>2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3</v>
      </c>
      <c r="N29" s="18">
        <f>SUM(D29:M29)</f>
        <v>6</v>
      </c>
      <c r="O29" s="18">
        <f>SUM(D29:M31)</f>
        <v>13</v>
      </c>
      <c r="P29" s="18">
        <f>COUNTIF(D29:M31,0)</f>
        <v>25</v>
      </c>
      <c r="Q29" s="22">
        <v>1</v>
      </c>
    </row>
    <row r="30" spans="1:17" x14ac:dyDescent="0.25">
      <c r="A30" s="17"/>
      <c r="B30" s="48" t="s">
        <v>56</v>
      </c>
      <c r="C30" s="18" t="s">
        <v>7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>SUM(D30:M30)</f>
        <v>0</v>
      </c>
      <c r="O30" s="18"/>
      <c r="P30" s="18"/>
      <c r="Q30" s="22"/>
    </row>
    <row r="31" spans="1:17" x14ac:dyDescent="0.25">
      <c r="A31" s="17"/>
      <c r="B31" s="31"/>
      <c r="C31" s="18" t="s">
        <v>8</v>
      </c>
      <c r="D31" s="18">
        <v>0</v>
      </c>
      <c r="E31" s="18">
        <v>0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5</v>
      </c>
      <c r="N31" s="18">
        <f>SUM(D31:M31)</f>
        <v>7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7" x14ac:dyDescent="0.25">
      <c r="A33" s="17"/>
      <c r="B33" s="31" t="s">
        <v>206</v>
      </c>
      <c r="C33" s="18" t="s">
        <v>6</v>
      </c>
      <c r="D33" s="18">
        <v>0</v>
      </c>
      <c r="E33" s="18">
        <v>0</v>
      </c>
      <c r="F33" s="18">
        <v>2</v>
      </c>
      <c r="G33" s="18">
        <v>0</v>
      </c>
      <c r="H33" s="18">
        <v>3</v>
      </c>
      <c r="I33" s="18">
        <v>0</v>
      </c>
      <c r="J33" s="18">
        <v>1</v>
      </c>
      <c r="K33" s="18">
        <v>0</v>
      </c>
      <c r="L33" s="18">
        <v>0</v>
      </c>
      <c r="M33" s="18">
        <v>5</v>
      </c>
      <c r="N33" s="18">
        <f>SUM(D33:M33)</f>
        <v>11</v>
      </c>
      <c r="O33" s="18">
        <f>SUM(D33:M35)</f>
        <v>28</v>
      </c>
      <c r="P33" s="18">
        <f>COUNTIF(D33:M35,0)</f>
        <v>20</v>
      </c>
      <c r="Q33" s="22">
        <v>2</v>
      </c>
    </row>
    <row r="34" spans="1:17" x14ac:dyDescent="0.25">
      <c r="A34" s="17"/>
      <c r="B34" s="48" t="s">
        <v>56</v>
      </c>
      <c r="C34" s="18" t="s">
        <v>7</v>
      </c>
      <c r="D34" s="18">
        <v>5</v>
      </c>
      <c r="E34" s="18">
        <v>0</v>
      </c>
      <c r="F34" s="18">
        <v>2</v>
      </c>
      <c r="G34" s="18">
        <v>0</v>
      </c>
      <c r="H34" s="18">
        <v>3</v>
      </c>
      <c r="I34" s="18">
        <v>0</v>
      </c>
      <c r="J34" s="18">
        <v>1</v>
      </c>
      <c r="K34" s="18">
        <v>0</v>
      </c>
      <c r="L34" s="18">
        <v>0</v>
      </c>
      <c r="M34" s="18">
        <v>0</v>
      </c>
      <c r="N34" s="18">
        <f>SUM(D34:M34)</f>
        <v>11</v>
      </c>
      <c r="O34" s="18"/>
      <c r="P34" s="18"/>
      <c r="Q34" s="22"/>
    </row>
    <row r="35" spans="1:17" x14ac:dyDescent="0.25">
      <c r="A35" s="19"/>
      <c r="B35" s="32"/>
      <c r="C35" s="20" t="s">
        <v>8</v>
      </c>
      <c r="D35" s="20">
        <v>0</v>
      </c>
      <c r="E35" s="20">
        <v>0</v>
      </c>
      <c r="F35" s="20">
        <v>3</v>
      </c>
      <c r="G35" s="20">
        <v>0</v>
      </c>
      <c r="H35" s="20">
        <v>3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f>SUM(D35:M35)</f>
        <v>6</v>
      </c>
      <c r="O35" s="20"/>
      <c r="P35" s="20"/>
      <c r="Q35" s="26"/>
    </row>
    <row r="36" spans="1:17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7" x14ac:dyDescent="0.25">
      <c r="A37" s="25" t="s">
        <v>19</v>
      </c>
      <c r="B37" s="31" t="s">
        <v>38</v>
      </c>
      <c r="C37" s="18" t="s">
        <v>6</v>
      </c>
      <c r="D37" s="18">
        <v>5</v>
      </c>
      <c r="E37" s="18">
        <v>5</v>
      </c>
      <c r="F37" s="18">
        <v>5</v>
      </c>
      <c r="G37" s="18">
        <v>5</v>
      </c>
      <c r="H37" s="18">
        <v>5</v>
      </c>
      <c r="I37" s="18">
        <v>0</v>
      </c>
      <c r="J37" s="18">
        <v>5</v>
      </c>
      <c r="K37" s="18">
        <v>5</v>
      </c>
      <c r="L37" s="18">
        <v>5</v>
      </c>
      <c r="M37" s="18">
        <v>5</v>
      </c>
      <c r="N37" s="18">
        <f>SUM(D37:M37)</f>
        <v>45</v>
      </c>
      <c r="O37" s="18">
        <f>SUM(D37:M39)</f>
        <v>145</v>
      </c>
      <c r="P37" s="18">
        <f>COUNTIF(D37:M39,0)</f>
        <v>1</v>
      </c>
      <c r="Q37" s="22">
        <v>2</v>
      </c>
    </row>
    <row r="38" spans="1:17" x14ac:dyDescent="0.25">
      <c r="A38" s="17"/>
      <c r="B38" s="31"/>
      <c r="C38" s="18" t="s">
        <v>7</v>
      </c>
      <c r="D38" s="18">
        <v>5</v>
      </c>
      <c r="E38" s="18">
        <v>5</v>
      </c>
      <c r="F38" s="18">
        <v>5</v>
      </c>
      <c r="G38" s="18">
        <v>5</v>
      </c>
      <c r="H38" s="18">
        <v>5</v>
      </c>
      <c r="I38" s="18">
        <v>5</v>
      </c>
      <c r="J38" s="18">
        <v>5</v>
      </c>
      <c r="K38" s="18">
        <v>5</v>
      </c>
      <c r="L38" s="18">
        <v>5</v>
      </c>
      <c r="M38" s="18">
        <v>5</v>
      </c>
      <c r="N38" s="18">
        <f>SUM(D38:M38)</f>
        <v>50</v>
      </c>
      <c r="O38" s="18"/>
      <c r="P38" s="18"/>
      <c r="Q38" s="22"/>
    </row>
    <row r="39" spans="1:17" x14ac:dyDescent="0.25">
      <c r="A39" s="17"/>
      <c r="B39" s="31"/>
      <c r="C39" s="18" t="s">
        <v>8</v>
      </c>
      <c r="D39" s="18">
        <v>5</v>
      </c>
      <c r="E39" s="18">
        <v>5</v>
      </c>
      <c r="F39" s="18">
        <v>5</v>
      </c>
      <c r="G39" s="18">
        <v>5</v>
      </c>
      <c r="H39" s="18">
        <v>5</v>
      </c>
      <c r="I39" s="18">
        <v>5</v>
      </c>
      <c r="J39" s="18">
        <v>5</v>
      </c>
      <c r="K39" s="18">
        <v>5</v>
      </c>
      <c r="L39" s="18">
        <v>5</v>
      </c>
      <c r="M39" s="18">
        <v>5</v>
      </c>
      <c r="N39" s="18">
        <f>SUM(D39:M39)</f>
        <v>50</v>
      </c>
      <c r="O39" s="18"/>
      <c r="P39" s="18"/>
      <c r="Q39" s="22"/>
    </row>
    <row r="40" spans="1:17" ht="9.9499999999999993" customHeight="1" x14ac:dyDescent="0.25">
      <c r="A40" s="17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</row>
    <row r="41" spans="1:17" x14ac:dyDescent="0.25">
      <c r="A41" s="17"/>
      <c r="B41" s="31" t="s">
        <v>15</v>
      </c>
      <c r="C41" s="18" t="s">
        <v>6</v>
      </c>
      <c r="D41" s="18">
        <v>2</v>
      </c>
      <c r="E41" s="18">
        <v>0</v>
      </c>
      <c r="F41" s="18">
        <v>0</v>
      </c>
      <c r="G41" s="18">
        <v>0</v>
      </c>
      <c r="H41" s="18">
        <v>5</v>
      </c>
      <c r="I41" s="18">
        <v>0</v>
      </c>
      <c r="J41" s="18">
        <v>0</v>
      </c>
      <c r="K41" s="18">
        <v>0</v>
      </c>
      <c r="L41" s="18">
        <v>5</v>
      </c>
      <c r="M41" s="18">
        <v>0</v>
      </c>
      <c r="N41" s="18">
        <f>SUM(D41:M41)</f>
        <v>12</v>
      </c>
      <c r="O41" s="18">
        <f>SUM(D41:M43)</f>
        <v>22</v>
      </c>
      <c r="P41" s="18">
        <f>COUNTIF(D41:M43,0)</f>
        <v>21</v>
      </c>
      <c r="Q41" s="22">
        <v>1</v>
      </c>
    </row>
    <row r="42" spans="1:17" x14ac:dyDescent="0.25">
      <c r="A42" s="17"/>
      <c r="B42" s="31"/>
      <c r="C42" s="18" t="s">
        <v>7</v>
      </c>
      <c r="D42" s="18">
        <v>1</v>
      </c>
      <c r="E42" s="18">
        <v>0</v>
      </c>
      <c r="F42" s="18">
        <v>1</v>
      </c>
      <c r="G42" s="18">
        <v>1</v>
      </c>
      <c r="H42" s="18">
        <v>5</v>
      </c>
      <c r="I42" s="18">
        <v>0</v>
      </c>
      <c r="J42" s="18">
        <v>0</v>
      </c>
      <c r="K42" s="18">
        <v>0</v>
      </c>
      <c r="L42" s="18">
        <v>1</v>
      </c>
      <c r="M42" s="18">
        <v>0</v>
      </c>
      <c r="N42" s="18">
        <f>SUM(D42:M42)</f>
        <v>9</v>
      </c>
      <c r="O42" s="18"/>
      <c r="P42" s="18"/>
      <c r="Q42" s="22"/>
    </row>
    <row r="43" spans="1:17" x14ac:dyDescent="0.25">
      <c r="A43" s="19"/>
      <c r="B43" s="32"/>
      <c r="C43" s="20" t="s">
        <v>8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1</v>
      </c>
      <c r="M43" s="20">
        <v>0</v>
      </c>
      <c r="N43" s="20">
        <f>SUM(D43:M43)</f>
        <v>1</v>
      </c>
      <c r="O43" s="20"/>
      <c r="P43" s="20"/>
      <c r="Q43" s="26"/>
    </row>
    <row r="44" spans="1:17" x14ac:dyDescent="0.25">
      <c r="A44" s="17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pans="1:17" x14ac:dyDescent="0.25">
      <c r="A45" s="25" t="s">
        <v>21</v>
      </c>
      <c r="B45" s="31" t="s">
        <v>219</v>
      </c>
      <c r="C45" s="18" t="s">
        <v>6</v>
      </c>
      <c r="D45" s="18">
        <v>5</v>
      </c>
      <c r="E45" s="18">
        <v>0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2</v>
      </c>
      <c r="L45" s="18">
        <v>5</v>
      </c>
      <c r="M45" s="18">
        <v>0</v>
      </c>
      <c r="N45" s="18">
        <f>SUM(D45:M45)</f>
        <v>13</v>
      </c>
      <c r="O45" s="18">
        <f>SUM(D45:M47)</f>
        <v>23</v>
      </c>
      <c r="P45" s="18">
        <f>COUNTIF(D45:M47,0)</f>
        <v>22</v>
      </c>
      <c r="Q45" s="22">
        <v>2</v>
      </c>
    </row>
    <row r="46" spans="1:17" x14ac:dyDescent="0.25">
      <c r="A46" s="17"/>
      <c r="B46" s="48" t="s">
        <v>56</v>
      </c>
      <c r="C46" s="18" t="s">
        <v>7</v>
      </c>
      <c r="D46" s="18">
        <v>0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5</v>
      </c>
      <c r="L46" s="18">
        <v>2</v>
      </c>
      <c r="M46" s="18">
        <v>0</v>
      </c>
      <c r="N46" s="18">
        <f>SUM(D46:M46)</f>
        <v>8</v>
      </c>
      <c r="O46" s="18"/>
      <c r="P46" s="18"/>
      <c r="Q46" s="22"/>
    </row>
    <row r="47" spans="1:17" x14ac:dyDescent="0.25">
      <c r="A47" s="17"/>
      <c r="B47" s="31"/>
      <c r="C47" s="18" t="s">
        <v>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2</v>
      </c>
      <c r="M47" s="18">
        <v>0</v>
      </c>
      <c r="N47" s="18">
        <f>SUM(D47:M47)</f>
        <v>2</v>
      </c>
      <c r="O47" s="18"/>
      <c r="P47" s="18"/>
      <c r="Q47" s="22"/>
    </row>
    <row r="48" spans="1:17" ht="9.9499999999999993" customHeight="1" x14ac:dyDescent="0.25">
      <c r="A48" s="17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</row>
    <row r="49" spans="1:17" x14ac:dyDescent="0.25">
      <c r="A49" s="17"/>
      <c r="B49" s="31" t="s">
        <v>22</v>
      </c>
      <c r="C49" s="18" t="s">
        <v>6</v>
      </c>
      <c r="D49" s="18">
        <v>0</v>
      </c>
      <c r="E49" s="18">
        <v>1</v>
      </c>
      <c r="F49" s="18">
        <v>1</v>
      </c>
      <c r="G49" s="18">
        <v>5</v>
      </c>
      <c r="H49" s="18">
        <v>2</v>
      </c>
      <c r="I49" s="18">
        <v>0</v>
      </c>
      <c r="J49" s="18">
        <v>1</v>
      </c>
      <c r="K49" s="18">
        <v>1</v>
      </c>
      <c r="L49" s="18">
        <v>1</v>
      </c>
      <c r="M49" s="18">
        <v>0</v>
      </c>
      <c r="N49" s="18">
        <f>SUM(D49:M49)</f>
        <v>12</v>
      </c>
      <c r="O49" s="18">
        <f>SUM(D49:M51)</f>
        <v>22</v>
      </c>
      <c r="P49" s="18">
        <f>COUNTIF(D49:M51,0)</f>
        <v>19</v>
      </c>
      <c r="Q49" s="22">
        <v>1</v>
      </c>
    </row>
    <row r="50" spans="1:17" x14ac:dyDescent="0.25">
      <c r="A50" s="17"/>
      <c r="B50" s="31"/>
      <c r="C50" s="18" t="s">
        <v>7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</v>
      </c>
      <c r="M50" s="18">
        <v>0</v>
      </c>
      <c r="N50" s="18">
        <f>SUM(D50:M50)</f>
        <v>2</v>
      </c>
      <c r="O50" s="18"/>
      <c r="P50" s="18"/>
      <c r="Q50" s="22"/>
    </row>
    <row r="51" spans="1:17" x14ac:dyDescent="0.25">
      <c r="A51" s="19"/>
      <c r="B51" s="32"/>
      <c r="C51" s="20" t="s">
        <v>8</v>
      </c>
      <c r="D51" s="20">
        <v>0</v>
      </c>
      <c r="E51" s="20">
        <v>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2</v>
      </c>
      <c r="L51" s="20">
        <v>5</v>
      </c>
      <c r="M51" s="20">
        <v>0</v>
      </c>
      <c r="N51" s="20">
        <f>SUM(D51:M51)</f>
        <v>8</v>
      </c>
      <c r="O51" s="20"/>
      <c r="P51" s="20"/>
      <c r="Q51" s="26"/>
    </row>
    <row r="52" spans="1:17" x14ac:dyDescent="0.25">
      <c r="C52" s="2"/>
    </row>
    <row r="53" spans="1:17" x14ac:dyDescent="0.25">
      <c r="A53" s="21" t="s">
        <v>101</v>
      </c>
      <c r="B53" s="31" t="s">
        <v>102</v>
      </c>
      <c r="C53" s="18" t="s">
        <v>6</v>
      </c>
      <c r="D53" s="18">
        <v>2</v>
      </c>
      <c r="E53" s="18">
        <v>0</v>
      </c>
      <c r="F53" s="18">
        <v>0</v>
      </c>
      <c r="G53" s="18">
        <v>5</v>
      </c>
      <c r="H53" s="18">
        <v>3</v>
      </c>
      <c r="I53" s="18">
        <v>3</v>
      </c>
      <c r="J53" s="18">
        <v>2</v>
      </c>
      <c r="K53" s="18">
        <v>2</v>
      </c>
      <c r="L53" s="18">
        <v>5</v>
      </c>
      <c r="M53" s="18">
        <v>0</v>
      </c>
      <c r="N53" s="18">
        <f>SUM(D53:M53)</f>
        <v>22</v>
      </c>
      <c r="O53" s="18">
        <f>SUM(D53:M55)</f>
        <v>43</v>
      </c>
      <c r="P53" s="18">
        <f>COUNTIF(D53:M55,0)</f>
        <v>16</v>
      </c>
      <c r="Q53" s="22">
        <v>1</v>
      </c>
    </row>
    <row r="54" spans="1:17" x14ac:dyDescent="0.25">
      <c r="A54" s="17"/>
      <c r="B54" s="46"/>
      <c r="C54" s="18" t="s">
        <v>7</v>
      </c>
      <c r="D54" s="18">
        <v>2</v>
      </c>
      <c r="E54" s="18">
        <v>0</v>
      </c>
      <c r="F54" s="18">
        <v>0</v>
      </c>
      <c r="G54" s="18">
        <v>0</v>
      </c>
      <c r="H54" s="18">
        <v>5</v>
      </c>
      <c r="I54" s="18">
        <v>0</v>
      </c>
      <c r="J54" s="18">
        <v>5</v>
      </c>
      <c r="K54" s="18">
        <v>0</v>
      </c>
      <c r="L54" s="18">
        <v>2</v>
      </c>
      <c r="M54" s="18">
        <v>0</v>
      </c>
      <c r="N54" s="18">
        <f>SUM(D54:M54)</f>
        <v>14</v>
      </c>
      <c r="O54" s="18"/>
      <c r="P54" s="18"/>
      <c r="Q54" s="22"/>
    </row>
    <row r="55" spans="1:17" x14ac:dyDescent="0.25">
      <c r="A55" s="17"/>
      <c r="B55" s="31"/>
      <c r="C55" s="18" t="s">
        <v>8</v>
      </c>
      <c r="D55" s="18">
        <v>0</v>
      </c>
      <c r="E55" s="18">
        <v>0</v>
      </c>
      <c r="F55" s="18">
        <v>1</v>
      </c>
      <c r="G55" s="18">
        <v>0</v>
      </c>
      <c r="H55" s="18">
        <v>3</v>
      </c>
      <c r="I55" s="18">
        <v>0</v>
      </c>
      <c r="J55" s="18">
        <v>0</v>
      </c>
      <c r="K55" s="18">
        <v>0</v>
      </c>
      <c r="L55" s="18">
        <v>3</v>
      </c>
      <c r="M55" s="18">
        <v>0</v>
      </c>
      <c r="N55" s="18">
        <f>SUM(D55:M55)</f>
        <v>7</v>
      </c>
      <c r="O55" s="18"/>
      <c r="P55" s="18"/>
      <c r="Q55" s="22"/>
    </row>
    <row r="56" spans="1:17" ht="9.9499999999999993" customHeight="1" x14ac:dyDescent="0.25">
      <c r="A56" s="17"/>
      <c r="B56" s="3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2"/>
    </row>
    <row r="57" spans="1:17" x14ac:dyDescent="0.25">
      <c r="A57" s="17"/>
      <c r="B57" s="31" t="s">
        <v>58</v>
      </c>
      <c r="C57" s="18" t="s">
        <v>6</v>
      </c>
      <c r="D57" s="18">
        <v>1</v>
      </c>
      <c r="E57" s="18">
        <v>3</v>
      </c>
      <c r="F57" s="18">
        <v>1</v>
      </c>
      <c r="G57" s="18">
        <v>5</v>
      </c>
      <c r="H57" s="18">
        <v>3</v>
      </c>
      <c r="I57" s="18">
        <v>0</v>
      </c>
      <c r="J57" s="18">
        <v>2</v>
      </c>
      <c r="K57" s="18">
        <v>5</v>
      </c>
      <c r="L57" s="18">
        <v>3</v>
      </c>
      <c r="M57" s="18">
        <v>0</v>
      </c>
      <c r="N57" s="18">
        <f>SUM(D57:M57)</f>
        <v>23</v>
      </c>
      <c r="O57" s="18">
        <f>SUM(D57:M59)</f>
        <v>64</v>
      </c>
      <c r="P57" s="18">
        <f>COUNTIF(D57:M59,0)</f>
        <v>4</v>
      </c>
      <c r="Q57" s="22">
        <v>2</v>
      </c>
    </row>
    <row r="58" spans="1:17" x14ac:dyDescent="0.25">
      <c r="A58" s="17"/>
      <c r="B58" s="48" t="s">
        <v>56</v>
      </c>
      <c r="C58" s="18" t="s">
        <v>7</v>
      </c>
      <c r="D58" s="18">
        <v>1</v>
      </c>
      <c r="E58" s="18">
        <v>1</v>
      </c>
      <c r="F58" s="18">
        <v>1</v>
      </c>
      <c r="G58" s="18">
        <v>5</v>
      </c>
      <c r="H58" s="18">
        <v>5</v>
      </c>
      <c r="I58" s="18">
        <v>2</v>
      </c>
      <c r="J58" s="18">
        <v>2</v>
      </c>
      <c r="K58" s="18">
        <v>5</v>
      </c>
      <c r="L58" s="18">
        <v>3</v>
      </c>
      <c r="M58" s="18">
        <v>1</v>
      </c>
      <c r="N58" s="18">
        <f>SUM(D58:M58)</f>
        <v>26</v>
      </c>
      <c r="O58" s="18"/>
      <c r="P58" s="18"/>
      <c r="Q58" s="22"/>
    </row>
    <row r="59" spans="1:17" x14ac:dyDescent="0.25">
      <c r="A59" s="19"/>
      <c r="B59" s="32"/>
      <c r="C59" s="20" t="s">
        <v>8</v>
      </c>
      <c r="D59" s="20">
        <v>1</v>
      </c>
      <c r="E59" s="20">
        <v>0</v>
      </c>
      <c r="F59" s="20">
        <v>1</v>
      </c>
      <c r="G59" s="20">
        <v>3</v>
      </c>
      <c r="H59" s="20">
        <v>5</v>
      </c>
      <c r="I59" s="20">
        <v>1</v>
      </c>
      <c r="J59" s="20">
        <v>1</v>
      </c>
      <c r="K59" s="20">
        <v>0</v>
      </c>
      <c r="L59" s="20">
        <v>2</v>
      </c>
      <c r="M59" s="20">
        <v>1</v>
      </c>
      <c r="N59" s="20">
        <f>SUM(D59:M59)</f>
        <v>15</v>
      </c>
      <c r="O59" s="20"/>
      <c r="P59" s="20"/>
      <c r="Q59" s="26"/>
    </row>
    <row r="60" spans="1:17" x14ac:dyDescent="0.25">
      <c r="A60" s="17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</row>
    <row r="61" spans="1:17" x14ac:dyDescent="0.25">
      <c r="A61" s="23" t="s">
        <v>52</v>
      </c>
      <c r="B61" s="31" t="s">
        <v>23</v>
      </c>
      <c r="C61" s="18" t="s">
        <v>6</v>
      </c>
      <c r="D61" s="18">
        <v>2</v>
      </c>
      <c r="E61" s="18">
        <v>3</v>
      </c>
      <c r="F61" s="18">
        <v>0</v>
      </c>
      <c r="G61" s="18">
        <v>5</v>
      </c>
      <c r="H61" s="18">
        <v>3</v>
      </c>
      <c r="I61" s="18">
        <v>0</v>
      </c>
      <c r="J61" s="18">
        <v>0</v>
      </c>
      <c r="K61" s="18">
        <v>1</v>
      </c>
      <c r="L61" s="18">
        <v>1</v>
      </c>
      <c r="M61" s="18">
        <v>0</v>
      </c>
      <c r="N61" s="18">
        <f>SUM(D61:M61)</f>
        <v>15</v>
      </c>
      <c r="O61" s="18">
        <f>SUM(D61:M63)</f>
        <v>28</v>
      </c>
      <c r="P61" s="18">
        <f>COUNTIF(D61:M63,0)</f>
        <v>16</v>
      </c>
      <c r="Q61" s="22">
        <v>4</v>
      </c>
    </row>
    <row r="62" spans="1:17" x14ac:dyDescent="0.25">
      <c r="A62" s="17"/>
      <c r="B62" s="31"/>
      <c r="C62" s="18" t="s">
        <v>7</v>
      </c>
      <c r="D62" s="18">
        <v>0</v>
      </c>
      <c r="E62" s="18">
        <v>0</v>
      </c>
      <c r="F62" s="18">
        <v>1</v>
      </c>
      <c r="G62" s="18">
        <v>1</v>
      </c>
      <c r="H62" s="18">
        <v>0</v>
      </c>
      <c r="I62" s="18">
        <v>0</v>
      </c>
      <c r="J62" s="18">
        <v>0</v>
      </c>
      <c r="K62" s="18">
        <v>1</v>
      </c>
      <c r="L62" s="18">
        <v>3</v>
      </c>
      <c r="M62" s="18">
        <v>0</v>
      </c>
      <c r="N62" s="18">
        <f>SUM(D62:M62)</f>
        <v>6</v>
      </c>
      <c r="O62" s="18"/>
      <c r="P62" s="18"/>
      <c r="Q62" s="22"/>
    </row>
    <row r="63" spans="1:17" x14ac:dyDescent="0.25">
      <c r="A63" s="17"/>
      <c r="B63" s="31"/>
      <c r="C63" s="18" t="s">
        <v>8</v>
      </c>
      <c r="D63" s="18">
        <v>0</v>
      </c>
      <c r="E63" s="18">
        <v>1</v>
      </c>
      <c r="F63" s="18">
        <v>1</v>
      </c>
      <c r="G63" s="18">
        <v>0</v>
      </c>
      <c r="H63" s="18">
        <v>2</v>
      </c>
      <c r="I63" s="18">
        <v>0</v>
      </c>
      <c r="J63" s="18">
        <v>0</v>
      </c>
      <c r="K63" s="18">
        <v>0</v>
      </c>
      <c r="L63" s="18">
        <v>3</v>
      </c>
      <c r="M63" s="18">
        <v>0</v>
      </c>
      <c r="N63" s="18">
        <f>SUM(D63:M63)</f>
        <v>7</v>
      </c>
      <c r="O63" s="18"/>
      <c r="P63" s="18"/>
      <c r="Q63" s="22"/>
    </row>
    <row r="64" spans="1:17" ht="9.9499999999999993" customHeight="1" x14ac:dyDescent="0.25">
      <c r="A64" s="17"/>
      <c r="B64" s="3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2"/>
    </row>
    <row r="65" spans="1:18" x14ac:dyDescent="0.25">
      <c r="A65" s="17"/>
      <c r="B65" s="31" t="s">
        <v>24</v>
      </c>
      <c r="C65" s="18" t="s">
        <v>6</v>
      </c>
      <c r="D65" s="18">
        <v>3</v>
      </c>
      <c r="E65" s="18">
        <v>0</v>
      </c>
      <c r="F65" s="18">
        <v>0</v>
      </c>
      <c r="G65" s="18">
        <v>5</v>
      </c>
      <c r="H65" s="18">
        <v>3</v>
      </c>
      <c r="I65" s="18">
        <v>3</v>
      </c>
      <c r="J65" s="18">
        <v>0</v>
      </c>
      <c r="K65" s="18">
        <v>5</v>
      </c>
      <c r="L65" s="18">
        <v>1</v>
      </c>
      <c r="M65" s="18">
        <v>0</v>
      </c>
      <c r="N65" s="18">
        <f>SUM(D65:M65)</f>
        <v>20</v>
      </c>
      <c r="O65" s="18">
        <f>SUM(D65:M67)</f>
        <v>44</v>
      </c>
      <c r="P65" s="18">
        <f>COUNTIF(D65:M67,0)</f>
        <v>14</v>
      </c>
      <c r="Q65" s="22">
        <v>6</v>
      </c>
    </row>
    <row r="66" spans="1:18" x14ac:dyDescent="0.25">
      <c r="A66" s="17"/>
      <c r="B66" s="31"/>
      <c r="C66" s="18" t="s">
        <v>7</v>
      </c>
      <c r="D66" s="18">
        <v>5</v>
      </c>
      <c r="E66" s="18">
        <v>1</v>
      </c>
      <c r="F66" s="18">
        <v>0</v>
      </c>
      <c r="G66" s="18">
        <v>2</v>
      </c>
      <c r="H66" s="18">
        <v>1</v>
      </c>
      <c r="I66" s="18">
        <v>0</v>
      </c>
      <c r="J66" s="18">
        <v>0</v>
      </c>
      <c r="K66" s="18">
        <v>0</v>
      </c>
      <c r="L66" s="18">
        <v>3</v>
      </c>
      <c r="M66" s="18">
        <v>0</v>
      </c>
      <c r="N66" s="18">
        <f>SUM(D66:M66)</f>
        <v>12</v>
      </c>
      <c r="O66" s="18"/>
      <c r="P66" s="18"/>
      <c r="Q66" s="22"/>
    </row>
    <row r="67" spans="1:18" x14ac:dyDescent="0.25">
      <c r="A67" s="17"/>
      <c r="B67" s="31"/>
      <c r="C67" s="18" t="s">
        <v>8</v>
      </c>
      <c r="D67" s="18">
        <v>0</v>
      </c>
      <c r="E67" s="18">
        <v>3</v>
      </c>
      <c r="F67" s="18">
        <v>1</v>
      </c>
      <c r="G67" s="18">
        <v>5</v>
      </c>
      <c r="H67" s="18">
        <v>1</v>
      </c>
      <c r="I67" s="18">
        <v>0</v>
      </c>
      <c r="J67" s="18">
        <v>0</v>
      </c>
      <c r="K67" s="18">
        <v>0</v>
      </c>
      <c r="L67" s="18">
        <v>2</v>
      </c>
      <c r="M67" s="18">
        <v>0</v>
      </c>
      <c r="N67" s="18">
        <f>SUM(D67:M67)</f>
        <v>12</v>
      </c>
      <c r="O67" s="18"/>
      <c r="P67" s="18"/>
      <c r="Q67" s="22"/>
      <c r="R67" s="17"/>
    </row>
    <row r="68" spans="1:18" ht="9.9499999999999993" customHeight="1" x14ac:dyDescent="0.25">
      <c r="A68" s="17"/>
      <c r="B68" s="3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2"/>
    </row>
    <row r="69" spans="1:18" x14ac:dyDescent="0.25">
      <c r="A69" s="17"/>
      <c r="B69" s="31" t="s">
        <v>207</v>
      </c>
      <c r="C69" s="18" t="s">
        <v>6</v>
      </c>
      <c r="D69" s="18">
        <v>2</v>
      </c>
      <c r="E69" s="18">
        <v>5</v>
      </c>
      <c r="F69" s="18">
        <v>0</v>
      </c>
      <c r="G69" s="18">
        <v>0</v>
      </c>
      <c r="H69" s="18">
        <v>5</v>
      </c>
      <c r="I69" s="18">
        <v>0</v>
      </c>
      <c r="J69" s="18">
        <v>2</v>
      </c>
      <c r="K69" s="18">
        <v>0</v>
      </c>
      <c r="L69" s="18">
        <v>5</v>
      </c>
      <c r="M69" s="18">
        <v>0</v>
      </c>
      <c r="N69" s="18">
        <f>SUM(D69:M69)</f>
        <v>19</v>
      </c>
      <c r="O69" s="18">
        <f>SUM(D69:M71)</f>
        <v>25</v>
      </c>
      <c r="P69" s="18">
        <f>COUNTIF(D69:M71,0)</f>
        <v>19</v>
      </c>
      <c r="Q69" s="22">
        <v>2</v>
      </c>
    </row>
    <row r="70" spans="1:18" x14ac:dyDescent="0.25">
      <c r="A70" s="17"/>
      <c r="B70" s="48" t="s">
        <v>56</v>
      </c>
      <c r="C70" s="18" t="s">
        <v>7</v>
      </c>
      <c r="D70" s="18">
        <v>0</v>
      </c>
      <c r="E70" s="18">
        <v>1</v>
      </c>
      <c r="F70" s="18">
        <v>0</v>
      </c>
      <c r="G70" s="18">
        <v>0</v>
      </c>
      <c r="H70" s="18">
        <v>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f>SUM(D70:M70)</f>
        <v>2</v>
      </c>
      <c r="O70" s="18"/>
      <c r="P70" s="18"/>
      <c r="Q70" s="22"/>
    </row>
    <row r="71" spans="1:18" x14ac:dyDescent="0.25">
      <c r="A71" s="17"/>
      <c r="B71" s="31"/>
      <c r="C71" s="18" t="s">
        <v>8</v>
      </c>
      <c r="D71" s="18">
        <v>0</v>
      </c>
      <c r="E71" s="18">
        <v>1</v>
      </c>
      <c r="F71" s="18">
        <v>1</v>
      </c>
      <c r="G71" s="18">
        <v>0</v>
      </c>
      <c r="H71" s="18">
        <v>1</v>
      </c>
      <c r="I71" s="18">
        <v>0</v>
      </c>
      <c r="J71" s="18">
        <v>1</v>
      </c>
      <c r="K71" s="18">
        <v>0</v>
      </c>
      <c r="L71" s="18">
        <v>0</v>
      </c>
      <c r="M71" s="18">
        <v>0</v>
      </c>
      <c r="N71" s="18">
        <f>SUM(D71:M71)</f>
        <v>4</v>
      </c>
      <c r="O71" s="18"/>
      <c r="P71" s="18"/>
      <c r="Q71" s="22"/>
      <c r="R71" s="17"/>
    </row>
    <row r="72" spans="1:18" ht="9.9499999999999993" customHeight="1" x14ac:dyDescent="0.25">
      <c r="A72" s="35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2"/>
      <c r="R72" s="17"/>
    </row>
    <row r="73" spans="1:18" x14ac:dyDescent="0.25">
      <c r="A73" s="35"/>
      <c r="B73" s="31" t="s">
        <v>25</v>
      </c>
      <c r="C73" s="18" t="s">
        <v>6</v>
      </c>
      <c r="D73" s="18">
        <v>2</v>
      </c>
      <c r="E73" s="18">
        <v>3</v>
      </c>
      <c r="F73" s="18">
        <v>2</v>
      </c>
      <c r="G73" s="18">
        <v>0</v>
      </c>
      <c r="H73" s="18">
        <v>0</v>
      </c>
      <c r="I73" s="18">
        <v>0</v>
      </c>
      <c r="J73" s="18">
        <v>2</v>
      </c>
      <c r="K73" s="18">
        <v>0</v>
      </c>
      <c r="L73" s="18">
        <v>5</v>
      </c>
      <c r="M73" s="18">
        <v>0</v>
      </c>
      <c r="N73" s="18">
        <f>SUM(D73:M73)</f>
        <v>14</v>
      </c>
      <c r="O73" s="18">
        <f>SUM(D73:M75)</f>
        <v>27</v>
      </c>
      <c r="P73" s="18">
        <f>COUNTIF(D73:M75,0)</f>
        <v>17</v>
      </c>
      <c r="Q73" s="22">
        <v>3</v>
      </c>
      <c r="R73" s="17"/>
    </row>
    <row r="74" spans="1:18" x14ac:dyDescent="0.25">
      <c r="A74" s="35"/>
      <c r="B74" s="31"/>
      <c r="C74" s="18" t="s">
        <v>7</v>
      </c>
      <c r="D74" s="18">
        <v>2</v>
      </c>
      <c r="E74" s="18">
        <v>3</v>
      </c>
      <c r="F74" s="18">
        <v>1</v>
      </c>
      <c r="G74" s="18">
        <v>0</v>
      </c>
      <c r="H74" s="18">
        <v>1</v>
      </c>
      <c r="I74" s="18">
        <v>0</v>
      </c>
      <c r="J74" s="18">
        <v>1</v>
      </c>
      <c r="K74" s="18">
        <v>0</v>
      </c>
      <c r="L74" s="18">
        <v>0</v>
      </c>
      <c r="M74" s="18">
        <v>0</v>
      </c>
      <c r="N74" s="18">
        <f>SUM(D74:M74)</f>
        <v>8</v>
      </c>
      <c r="O74" s="18"/>
      <c r="P74" s="18"/>
      <c r="Q74" s="22"/>
      <c r="R74" s="17"/>
    </row>
    <row r="75" spans="1:18" x14ac:dyDescent="0.25">
      <c r="A75" s="35"/>
      <c r="B75" s="31"/>
      <c r="C75" s="18" t="s">
        <v>8</v>
      </c>
      <c r="D75" s="18">
        <v>3</v>
      </c>
      <c r="E75" s="18">
        <v>0</v>
      </c>
      <c r="F75" s="18">
        <v>0</v>
      </c>
      <c r="G75" s="18">
        <v>0</v>
      </c>
      <c r="H75" s="18">
        <v>1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8">
        <f>SUM(D75:M75)</f>
        <v>5</v>
      </c>
      <c r="O75" s="18"/>
      <c r="P75" s="18"/>
      <c r="Q75" s="22"/>
      <c r="R75" s="17"/>
    </row>
    <row r="76" spans="1:18" ht="9.9499999999999993" customHeight="1" x14ac:dyDescent="0.25">
      <c r="A76" s="35"/>
      <c r="B76" s="3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22"/>
      <c r="R76" s="17"/>
    </row>
    <row r="77" spans="1:18" x14ac:dyDescent="0.25">
      <c r="A77" s="35"/>
      <c r="B77" s="31" t="s">
        <v>129</v>
      </c>
      <c r="C77" s="18" t="s">
        <v>6</v>
      </c>
      <c r="D77" s="18">
        <v>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2</v>
      </c>
      <c r="M77" s="18">
        <v>0</v>
      </c>
      <c r="N77" s="18">
        <f>SUM(D77:M77)</f>
        <v>5</v>
      </c>
      <c r="O77" s="18">
        <f>SUM(D77:M79)</f>
        <v>21</v>
      </c>
      <c r="P77" s="18">
        <f>COUNTIF(D77:M79,0)</f>
        <v>20</v>
      </c>
      <c r="Q77" s="22">
        <v>1</v>
      </c>
      <c r="R77" s="17"/>
    </row>
    <row r="78" spans="1:18" x14ac:dyDescent="0.25">
      <c r="A78" s="35"/>
      <c r="B78" s="48" t="s">
        <v>56</v>
      </c>
      <c r="C78" s="18" t="s">
        <v>7</v>
      </c>
      <c r="D78" s="18">
        <v>2</v>
      </c>
      <c r="E78" s="18">
        <v>1</v>
      </c>
      <c r="F78" s="18">
        <v>0</v>
      </c>
      <c r="G78" s="18">
        <v>0</v>
      </c>
      <c r="H78" s="18">
        <v>1</v>
      </c>
      <c r="I78" s="18">
        <v>1</v>
      </c>
      <c r="J78" s="18">
        <v>1</v>
      </c>
      <c r="K78" s="18">
        <v>2</v>
      </c>
      <c r="L78" s="18">
        <v>3</v>
      </c>
      <c r="M78" s="18">
        <v>0</v>
      </c>
      <c r="N78" s="18">
        <f>SUM(D78:M78)</f>
        <v>11</v>
      </c>
      <c r="O78" s="18"/>
      <c r="P78" s="18"/>
      <c r="Q78" s="22"/>
      <c r="R78" s="17"/>
    </row>
    <row r="79" spans="1:18" x14ac:dyDescent="0.25">
      <c r="A79" s="35"/>
      <c r="B79" s="31"/>
      <c r="C79" s="18" t="s">
        <v>8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5</v>
      </c>
      <c r="M79" s="18">
        <v>0</v>
      </c>
      <c r="N79" s="18">
        <f>SUM(D79:M79)</f>
        <v>5</v>
      </c>
      <c r="O79" s="18"/>
      <c r="P79" s="18"/>
      <c r="Q79" s="22"/>
      <c r="R79" s="17"/>
    </row>
    <row r="80" spans="1:18" ht="9.9499999999999993" customHeight="1" x14ac:dyDescent="0.25">
      <c r="A80" s="35"/>
      <c r="B80" s="3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2"/>
      <c r="R80" s="17"/>
    </row>
    <row r="81" spans="1:17" x14ac:dyDescent="0.25">
      <c r="A81" s="43"/>
      <c r="B81" s="30" t="s">
        <v>26</v>
      </c>
      <c r="C81" s="1" t="s">
        <v>6</v>
      </c>
      <c r="D81" s="1">
        <v>3</v>
      </c>
      <c r="E81" s="1">
        <v>3</v>
      </c>
      <c r="F81" s="1">
        <v>1</v>
      </c>
      <c r="G81" s="1">
        <v>0</v>
      </c>
      <c r="H81" s="1">
        <v>3</v>
      </c>
      <c r="I81" s="1">
        <v>0</v>
      </c>
      <c r="J81" s="1">
        <v>3</v>
      </c>
      <c r="K81" s="1">
        <v>0</v>
      </c>
      <c r="L81" s="1">
        <v>0</v>
      </c>
      <c r="M81" s="1">
        <v>0</v>
      </c>
      <c r="N81" s="1">
        <f>SUM(D81:M81)</f>
        <v>13</v>
      </c>
      <c r="O81" s="1">
        <f>SUM(D81:M83)</f>
        <v>33</v>
      </c>
      <c r="P81" s="18">
        <f>COUNTIF(D81:M83,0)</f>
        <v>18</v>
      </c>
      <c r="Q81" s="13">
        <v>5</v>
      </c>
    </row>
    <row r="82" spans="1:17" x14ac:dyDescent="0.25">
      <c r="C82" s="1" t="s">
        <v>7</v>
      </c>
      <c r="D82" s="1">
        <v>0</v>
      </c>
      <c r="E82" s="1">
        <v>1</v>
      </c>
      <c r="F82" s="1">
        <v>0</v>
      </c>
      <c r="G82" s="1">
        <v>0</v>
      </c>
      <c r="H82" s="1">
        <v>2</v>
      </c>
      <c r="I82" s="1">
        <v>0</v>
      </c>
      <c r="J82" s="1">
        <v>0</v>
      </c>
      <c r="K82" s="1">
        <v>0</v>
      </c>
      <c r="L82" s="1">
        <v>2</v>
      </c>
      <c r="M82" s="1">
        <v>0</v>
      </c>
      <c r="N82" s="1">
        <f>SUM(D82:M82)</f>
        <v>5</v>
      </c>
    </row>
    <row r="83" spans="1:17" x14ac:dyDescent="0.25">
      <c r="A83" s="19"/>
      <c r="B83" s="32"/>
      <c r="C83" s="20" t="s">
        <v>8</v>
      </c>
      <c r="D83" s="20">
        <v>0</v>
      </c>
      <c r="E83" s="20">
        <v>2</v>
      </c>
      <c r="F83" s="20">
        <v>2</v>
      </c>
      <c r="G83" s="20">
        <v>0</v>
      </c>
      <c r="H83" s="20">
        <v>1</v>
      </c>
      <c r="I83" s="20">
        <v>0</v>
      </c>
      <c r="J83" s="20">
        <v>0</v>
      </c>
      <c r="K83" s="20">
        <v>0</v>
      </c>
      <c r="L83" s="20">
        <v>0</v>
      </c>
      <c r="M83" s="20">
        <v>10</v>
      </c>
      <c r="N83" s="20">
        <f>SUM(D83:M83)</f>
        <v>15</v>
      </c>
      <c r="O83" s="20"/>
      <c r="P83" s="20"/>
      <c r="Q83" s="26"/>
    </row>
    <row r="84" spans="1:17" x14ac:dyDescent="0.25">
      <c r="A84" s="17"/>
      <c r="B84" s="3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22"/>
    </row>
    <row r="85" spans="1:17" x14ac:dyDescent="0.25">
      <c r="A85" s="60" t="s">
        <v>34</v>
      </c>
      <c r="B85" s="31" t="s">
        <v>44</v>
      </c>
      <c r="C85" s="18" t="s">
        <v>6</v>
      </c>
      <c r="D85" s="18">
        <v>0</v>
      </c>
      <c r="E85" s="18">
        <v>0</v>
      </c>
      <c r="F85" s="18">
        <v>0</v>
      </c>
      <c r="G85" s="18">
        <v>0</v>
      </c>
      <c r="H85" s="18">
        <v>2</v>
      </c>
      <c r="I85" s="18">
        <v>2</v>
      </c>
      <c r="J85" s="18">
        <v>0</v>
      </c>
      <c r="K85" s="18">
        <v>0</v>
      </c>
      <c r="L85" s="18">
        <v>0</v>
      </c>
      <c r="M85" s="18">
        <v>1</v>
      </c>
      <c r="N85" s="18">
        <f>SUM(D85:M85)</f>
        <v>5</v>
      </c>
      <c r="O85" s="18">
        <f>SUM(D85:M87)</f>
        <v>19</v>
      </c>
      <c r="P85" s="18">
        <f>COUNTIF(D85:M87,0)</f>
        <v>20</v>
      </c>
      <c r="Q85" s="22">
        <v>1</v>
      </c>
    </row>
    <row r="86" spans="1:17" x14ac:dyDescent="0.25">
      <c r="B86" s="46"/>
      <c r="C86" s="1" t="s">
        <v>7</v>
      </c>
      <c r="D86" s="1">
        <v>1</v>
      </c>
      <c r="E86" s="1">
        <v>0</v>
      </c>
      <c r="F86" s="1">
        <v>2</v>
      </c>
      <c r="G86" s="1">
        <v>0</v>
      </c>
      <c r="H86" s="1">
        <v>2</v>
      </c>
      <c r="I86" s="1">
        <v>0</v>
      </c>
      <c r="J86" s="1">
        <v>0</v>
      </c>
      <c r="K86" s="1">
        <v>0</v>
      </c>
      <c r="L86" s="1">
        <v>5</v>
      </c>
      <c r="M86" s="1">
        <v>0</v>
      </c>
      <c r="N86" s="18">
        <f>SUM(D86:M86)</f>
        <v>10</v>
      </c>
    </row>
    <row r="87" spans="1:17" x14ac:dyDescent="0.25">
      <c r="A87" s="17"/>
      <c r="B87" s="31"/>
      <c r="C87" s="18" t="s">
        <v>8</v>
      </c>
      <c r="D87" s="18">
        <v>0</v>
      </c>
      <c r="E87" s="18">
        <v>1</v>
      </c>
      <c r="F87" s="18">
        <v>1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2</v>
      </c>
      <c r="M87" s="18">
        <v>0</v>
      </c>
      <c r="N87" s="18">
        <f>SUM(D87:M87)</f>
        <v>4</v>
      </c>
      <c r="O87" s="18"/>
      <c r="P87" s="18"/>
      <c r="Q87" s="22"/>
    </row>
    <row r="88" spans="1:17" ht="9.9499999999999993" customHeight="1" x14ac:dyDescent="0.25">
      <c r="A88" s="17"/>
      <c r="B88" s="3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22"/>
    </row>
    <row r="89" spans="1:17" x14ac:dyDescent="0.25">
      <c r="A89" s="35"/>
      <c r="B89" s="31" t="s">
        <v>128</v>
      </c>
      <c r="C89" s="18" t="s">
        <v>6</v>
      </c>
      <c r="D89" s="18">
        <v>1</v>
      </c>
      <c r="E89" s="18">
        <v>5</v>
      </c>
      <c r="F89" s="18">
        <v>1</v>
      </c>
      <c r="G89" s="18">
        <v>0</v>
      </c>
      <c r="H89" s="18">
        <v>0</v>
      </c>
      <c r="I89" s="18">
        <v>1</v>
      </c>
      <c r="J89" s="18">
        <v>0</v>
      </c>
      <c r="K89" s="18">
        <v>0</v>
      </c>
      <c r="L89" s="18">
        <v>3</v>
      </c>
      <c r="M89" s="18">
        <v>0</v>
      </c>
      <c r="N89" s="18">
        <f>SUM(D89:M89)</f>
        <v>11</v>
      </c>
      <c r="O89" s="18">
        <f>SUM(D89:M91)</f>
        <v>20</v>
      </c>
      <c r="P89" s="18">
        <f>COUNTIF(D89:M91,0)</f>
        <v>22</v>
      </c>
      <c r="Q89" s="22">
        <v>2</v>
      </c>
    </row>
    <row r="90" spans="1:17" x14ac:dyDescent="0.25">
      <c r="B90" s="46" t="s">
        <v>56</v>
      </c>
      <c r="C90" s="1" t="s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5</v>
      </c>
      <c r="M90" s="1">
        <v>0</v>
      </c>
      <c r="N90" s="1">
        <f>SUM(D90:M90)</f>
        <v>5</v>
      </c>
    </row>
    <row r="91" spans="1:17" x14ac:dyDescent="0.25">
      <c r="A91" s="19"/>
      <c r="B91" s="32"/>
      <c r="C91" s="20" t="s">
        <v>8</v>
      </c>
      <c r="D91" s="20">
        <v>1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</v>
      </c>
      <c r="M91" s="20">
        <v>0</v>
      </c>
      <c r="N91" s="20">
        <f>SUM(D91:M91)</f>
        <v>4</v>
      </c>
      <c r="O91" s="20"/>
      <c r="P91" s="20"/>
      <c r="Q91" s="26"/>
    </row>
    <row r="93" spans="1:17" x14ac:dyDescent="0.25">
      <c r="A93" s="5" t="s">
        <v>36</v>
      </c>
      <c r="B93" s="30" t="s">
        <v>37</v>
      </c>
      <c r="C93" s="18" t="s">
        <v>6</v>
      </c>
      <c r="D93" s="1">
        <v>0</v>
      </c>
      <c r="E93" s="1">
        <v>3</v>
      </c>
      <c r="F93" s="1">
        <v>2</v>
      </c>
      <c r="G93" s="1">
        <v>5</v>
      </c>
      <c r="H93" s="1">
        <v>3</v>
      </c>
      <c r="I93" s="1">
        <v>3</v>
      </c>
      <c r="J93" s="1">
        <v>1</v>
      </c>
      <c r="K93" s="1">
        <v>0</v>
      </c>
      <c r="L93" s="1">
        <v>3</v>
      </c>
      <c r="M93" s="1">
        <v>0</v>
      </c>
      <c r="N93" s="18">
        <f>SUM(D93:M93)</f>
        <v>20</v>
      </c>
      <c r="O93" s="18">
        <f>SUM(D93:M95)</f>
        <v>56</v>
      </c>
      <c r="P93" s="18">
        <f>COUNTIF(D93:M95,0)</f>
        <v>8</v>
      </c>
      <c r="Q93" s="13">
        <v>1</v>
      </c>
    </row>
    <row r="94" spans="1:17" x14ac:dyDescent="0.25">
      <c r="C94" s="1" t="s">
        <v>7</v>
      </c>
      <c r="D94" s="1">
        <v>0</v>
      </c>
      <c r="E94" s="1">
        <v>3</v>
      </c>
      <c r="F94" s="1">
        <v>3</v>
      </c>
      <c r="G94" s="1">
        <v>3</v>
      </c>
      <c r="H94" s="1">
        <v>3</v>
      </c>
      <c r="I94" s="1">
        <v>0</v>
      </c>
      <c r="J94" s="1">
        <v>3</v>
      </c>
      <c r="K94" s="1">
        <v>0</v>
      </c>
      <c r="L94" s="1">
        <v>3</v>
      </c>
      <c r="M94" s="1">
        <v>1</v>
      </c>
      <c r="N94" s="1">
        <f>SUM(D94:M94)</f>
        <v>19</v>
      </c>
    </row>
    <row r="95" spans="1:17" x14ac:dyDescent="0.25">
      <c r="A95" s="17"/>
      <c r="B95" s="31"/>
      <c r="C95" s="18" t="s">
        <v>8</v>
      </c>
      <c r="D95" s="18">
        <v>0</v>
      </c>
      <c r="E95" s="18">
        <v>3</v>
      </c>
      <c r="F95" s="18">
        <v>3</v>
      </c>
      <c r="G95" s="18">
        <v>2</v>
      </c>
      <c r="H95" s="18">
        <v>3</v>
      </c>
      <c r="I95" s="18">
        <v>1</v>
      </c>
      <c r="J95" s="18">
        <v>1</v>
      </c>
      <c r="K95" s="18">
        <v>0</v>
      </c>
      <c r="L95" s="18">
        <v>3</v>
      </c>
      <c r="M95" s="18">
        <v>1</v>
      </c>
      <c r="N95" s="18">
        <f>SUM(D95:M95)</f>
        <v>17</v>
      </c>
      <c r="O95" s="18"/>
      <c r="P95" s="18"/>
      <c r="Q95" s="22"/>
    </row>
    <row r="96" spans="1:17" ht="9.9499999999999993" customHeight="1" x14ac:dyDescent="0.25">
      <c r="A96" s="17"/>
      <c r="B96" s="3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22"/>
    </row>
    <row r="97" spans="1:17" x14ac:dyDescent="0.25">
      <c r="A97" s="43"/>
      <c r="B97" s="30" t="s">
        <v>61</v>
      </c>
      <c r="C97" s="18" t="s">
        <v>6</v>
      </c>
      <c r="D97" s="1">
        <v>3</v>
      </c>
      <c r="E97" s="1">
        <v>3</v>
      </c>
      <c r="F97" s="1">
        <v>5</v>
      </c>
      <c r="G97" s="1">
        <v>3</v>
      </c>
      <c r="H97" s="1">
        <v>5</v>
      </c>
      <c r="I97" s="1">
        <v>3</v>
      </c>
      <c r="J97" s="1">
        <v>3</v>
      </c>
      <c r="K97" s="1">
        <v>5</v>
      </c>
      <c r="L97" s="1">
        <v>3</v>
      </c>
      <c r="M97" s="1">
        <v>3</v>
      </c>
      <c r="N97" s="18">
        <f>SUM(D97:M97)</f>
        <v>36</v>
      </c>
      <c r="O97" s="18">
        <f>SUM(D97:M99)</f>
        <v>93</v>
      </c>
      <c r="P97" s="18">
        <f>COUNTIF(D97:M99,0)</f>
        <v>3</v>
      </c>
      <c r="Q97" s="13">
        <v>2</v>
      </c>
    </row>
    <row r="98" spans="1:17" x14ac:dyDescent="0.25">
      <c r="C98" s="1" t="s">
        <v>7</v>
      </c>
      <c r="D98" s="1">
        <v>0</v>
      </c>
      <c r="E98" s="1">
        <v>3</v>
      </c>
      <c r="F98" s="1">
        <v>5</v>
      </c>
      <c r="G98" s="1">
        <v>5</v>
      </c>
      <c r="H98" s="1">
        <v>3</v>
      </c>
      <c r="I98" s="1">
        <v>0</v>
      </c>
      <c r="J98" s="1">
        <v>3</v>
      </c>
      <c r="K98" s="1">
        <v>3</v>
      </c>
      <c r="L98" s="1">
        <v>5</v>
      </c>
      <c r="M98" s="1">
        <v>3</v>
      </c>
      <c r="N98" s="1">
        <f>SUM(D98:M98)</f>
        <v>30</v>
      </c>
    </row>
    <row r="99" spans="1:17" x14ac:dyDescent="0.25">
      <c r="A99" s="19"/>
      <c r="B99" s="32"/>
      <c r="C99" s="20" t="s">
        <v>8</v>
      </c>
      <c r="D99" s="20">
        <v>1</v>
      </c>
      <c r="E99" s="20">
        <v>3</v>
      </c>
      <c r="F99" s="20">
        <v>5</v>
      </c>
      <c r="G99" s="20">
        <v>3</v>
      </c>
      <c r="H99" s="20">
        <v>3</v>
      </c>
      <c r="I99" s="20">
        <v>0</v>
      </c>
      <c r="J99" s="20">
        <v>5</v>
      </c>
      <c r="K99" s="20">
        <v>1</v>
      </c>
      <c r="L99" s="20">
        <v>3</v>
      </c>
      <c r="M99" s="20">
        <v>3</v>
      </c>
      <c r="N99" s="20">
        <f>SUM(D99:M99)</f>
        <v>27</v>
      </c>
      <c r="O99" s="20"/>
      <c r="P99" s="20"/>
      <c r="Q99" s="26"/>
    </row>
    <row r="101" spans="1:17" x14ac:dyDescent="0.25">
      <c r="A101" s="33" t="s">
        <v>68</v>
      </c>
      <c r="B101" s="30" t="s">
        <v>93</v>
      </c>
      <c r="C101" s="18" t="s">
        <v>6</v>
      </c>
      <c r="D101" s="1">
        <v>0</v>
      </c>
      <c r="E101" s="1">
        <v>5</v>
      </c>
      <c r="F101" s="1">
        <v>5</v>
      </c>
      <c r="G101" s="1">
        <v>3</v>
      </c>
      <c r="H101" s="1">
        <v>5</v>
      </c>
      <c r="I101" s="1">
        <v>0</v>
      </c>
      <c r="J101" s="1">
        <v>0</v>
      </c>
      <c r="K101" s="1">
        <v>0</v>
      </c>
      <c r="L101" s="1">
        <v>2</v>
      </c>
      <c r="M101" s="1">
        <v>3</v>
      </c>
      <c r="N101" s="18">
        <f>SUM(D101:M101)</f>
        <v>23</v>
      </c>
      <c r="O101" s="18">
        <f>SUM(D101:M103)</f>
        <v>32</v>
      </c>
      <c r="P101" s="18">
        <f>COUNTIF(D101:M103,0)</f>
        <v>19</v>
      </c>
      <c r="Q101" s="13">
        <v>1</v>
      </c>
    </row>
    <row r="102" spans="1:17" x14ac:dyDescent="0.25">
      <c r="B102" s="46" t="s">
        <v>56</v>
      </c>
      <c r="C102" s="1" t="s">
        <v>7</v>
      </c>
      <c r="D102" s="1">
        <v>0</v>
      </c>
      <c r="E102" s="1">
        <v>0</v>
      </c>
      <c r="F102" s="1">
        <v>1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f>SUM(D102:M102)</f>
        <v>3</v>
      </c>
    </row>
    <row r="103" spans="1:17" x14ac:dyDescent="0.25">
      <c r="C103" s="1" t="s">
        <v>8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5</v>
      </c>
      <c r="N103" s="1">
        <f>SUM(D103:M103)</f>
        <v>6</v>
      </c>
    </row>
    <row r="104" spans="1:17" ht="9.9499999999999993" customHeight="1" x14ac:dyDescent="0.25"/>
    <row r="105" spans="1:17" x14ac:dyDescent="0.25">
      <c r="B105" s="30" t="s">
        <v>113</v>
      </c>
      <c r="C105" s="18" t="s">
        <v>6</v>
      </c>
      <c r="D105" s="1">
        <v>0</v>
      </c>
      <c r="E105" s="1">
        <v>0</v>
      </c>
      <c r="F105" s="1">
        <v>5</v>
      </c>
      <c r="G105" s="1">
        <v>0</v>
      </c>
      <c r="H105" s="1">
        <v>1</v>
      </c>
      <c r="I105" s="1">
        <v>0</v>
      </c>
      <c r="J105" s="1">
        <v>0</v>
      </c>
      <c r="K105" s="1">
        <v>0</v>
      </c>
      <c r="L105" s="1">
        <v>2</v>
      </c>
      <c r="M105" s="1">
        <v>5</v>
      </c>
      <c r="N105" s="18">
        <f>SUM(D105:M105)</f>
        <v>13</v>
      </c>
      <c r="O105" s="18">
        <f>SUM(D105:M107)</f>
        <v>32</v>
      </c>
      <c r="P105" s="18">
        <f>COUNTIF(D105:M107,0)</f>
        <v>14</v>
      </c>
      <c r="Q105" s="13">
        <v>2</v>
      </c>
    </row>
    <row r="106" spans="1:17" x14ac:dyDescent="0.25">
      <c r="B106" s="46"/>
      <c r="C106" s="1" t="s">
        <v>7</v>
      </c>
      <c r="D106" s="1">
        <v>1</v>
      </c>
      <c r="E106" s="1">
        <v>0</v>
      </c>
      <c r="F106" s="1">
        <v>2</v>
      </c>
      <c r="G106" s="1">
        <v>0</v>
      </c>
      <c r="H106" s="1">
        <v>1</v>
      </c>
      <c r="I106" s="1">
        <v>0</v>
      </c>
      <c r="J106" s="1">
        <v>0</v>
      </c>
      <c r="K106" s="1">
        <v>1</v>
      </c>
      <c r="L106" s="1">
        <v>2</v>
      </c>
      <c r="M106" s="1">
        <v>2</v>
      </c>
      <c r="N106" s="1">
        <f>SUM(D106:M106)</f>
        <v>9</v>
      </c>
    </row>
    <row r="107" spans="1:17" x14ac:dyDescent="0.25">
      <c r="A107" s="19"/>
      <c r="B107" s="32"/>
      <c r="C107" s="20" t="s">
        <v>8</v>
      </c>
      <c r="D107" s="20">
        <v>2</v>
      </c>
      <c r="E107" s="20">
        <v>0</v>
      </c>
      <c r="F107" s="20">
        <v>2</v>
      </c>
      <c r="G107" s="20">
        <v>1</v>
      </c>
      <c r="H107" s="20">
        <v>1</v>
      </c>
      <c r="I107" s="20">
        <v>1</v>
      </c>
      <c r="J107" s="20">
        <v>0</v>
      </c>
      <c r="K107" s="20">
        <v>0</v>
      </c>
      <c r="L107" s="20">
        <v>3</v>
      </c>
      <c r="M107" s="20">
        <v>0</v>
      </c>
      <c r="N107" s="20">
        <f>SUM(D107:M107)</f>
        <v>10</v>
      </c>
      <c r="O107" s="20"/>
      <c r="P107" s="20"/>
      <c r="Q107" s="26"/>
    </row>
    <row r="110" spans="1:17" x14ac:dyDescent="0.25">
      <c r="B110" s="30" t="s">
        <v>41</v>
      </c>
      <c r="C110" s="1">
        <f>COUNTIF(O5:O107,"*")+COUNTIF(O5:O107,"&gt;=0")</f>
        <v>26</v>
      </c>
    </row>
  </sheetData>
  <mergeCells count="1">
    <mergeCell ref="D2:M2"/>
  </mergeCells>
  <pageMargins left="0.7" right="0.7" top="0.75" bottom="0.75" header="0.3" footer="0.3"/>
  <pageSetup fitToHeight="0" orientation="portrait" r:id="rId1"/>
  <headerFooter>
    <oddHeader>&amp;C&amp;"-,Bold Italic"&amp;12Mountain West Vintage Trials Assoc.</oddHeader>
  </headerFooter>
  <rowBreaks count="2" manualBreakCount="2">
    <brk id="43" max="16" man="1"/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CB31-61EC-4B1A-97AF-68B98F116A31}">
  <dimension ref="A1:R151"/>
  <sheetViews>
    <sheetView zoomScaleNormal="100" workbookViewId="0">
      <pane ySplit="3" topLeftCell="A118" activePane="bottomLeft" state="frozen"/>
      <selection activeCell="A82" sqref="A82"/>
      <selection pane="bottomLeft" activeCell="A82" sqref="A82"/>
    </sheetView>
  </sheetViews>
  <sheetFormatPr defaultRowHeight="15" x14ac:dyDescent="0.25"/>
  <cols>
    <col min="1" max="1" width="20.85546875" customWidth="1"/>
    <col min="2" max="2" width="22.5703125" style="30" customWidth="1"/>
    <col min="3" max="3" width="11.85546875" style="1" bestFit="1" customWidth="1"/>
    <col min="4" max="13" width="6.7109375" style="1" customWidth="1"/>
    <col min="14" max="16" width="8.7109375" style="1" customWidth="1"/>
    <col min="17" max="17" width="10.85546875" style="13" customWidth="1"/>
    <col min="18" max="18" width="6.7109375" customWidth="1"/>
  </cols>
  <sheetData>
    <row r="1" spans="1:18" s="3" customFormat="1" ht="17.25" x14ac:dyDescent="0.3">
      <c r="A1" s="3" t="s">
        <v>0</v>
      </c>
      <c r="B1" s="27" t="s">
        <v>106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7"/>
      <c r="O2" s="7"/>
      <c r="P2" s="45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s="9" customFormat="1" ht="15.75" x14ac:dyDescent="0.25">
      <c r="B4" s="29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6"/>
      <c r="O4" s="16"/>
      <c r="P4" s="16"/>
      <c r="Q4" s="11"/>
    </row>
    <row r="5" spans="1:18" x14ac:dyDescent="0.25">
      <c r="A5" s="87" t="s">
        <v>43</v>
      </c>
      <c r="B5" s="31" t="s">
        <v>13</v>
      </c>
      <c r="C5" s="18" t="s">
        <v>6</v>
      </c>
      <c r="D5" s="18">
        <v>0</v>
      </c>
      <c r="E5" s="18">
        <v>0</v>
      </c>
      <c r="F5" s="18">
        <v>5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f>SUM(D5:M5)</f>
        <v>5</v>
      </c>
      <c r="O5" s="18">
        <f>SUM(D5:M7)</f>
        <v>13</v>
      </c>
      <c r="P5" s="18">
        <f>COUNTIF(D5:M7,0)</f>
        <v>23</v>
      </c>
      <c r="Q5" s="22">
        <v>1</v>
      </c>
    </row>
    <row r="6" spans="1:18" x14ac:dyDescent="0.25">
      <c r="A6" s="17"/>
      <c r="B6" s="31"/>
      <c r="C6" s="18" t="s">
        <v>7</v>
      </c>
      <c r="D6" s="18">
        <v>0</v>
      </c>
      <c r="E6" s="18">
        <v>0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1</v>
      </c>
      <c r="M6" s="18">
        <v>0</v>
      </c>
      <c r="N6" s="18">
        <f>SUM(D6:M6)</f>
        <v>3</v>
      </c>
      <c r="O6" s="18"/>
      <c r="P6" s="18"/>
      <c r="Q6" s="22"/>
    </row>
    <row r="7" spans="1:18" x14ac:dyDescent="0.25">
      <c r="A7" s="17"/>
      <c r="B7" s="31"/>
      <c r="C7" s="18" t="s">
        <v>8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3</v>
      </c>
      <c r="K7" s="18">
        <v>0</v>
      </c>
      <c r="L7" s="18">
        <v>1</v>
      </c>
      <c r="M7" s="18">
        <v>1</v>
      </c>
      <c r="N7" s="18">
        <f>SUM(D7:M7)</f>
        <v>5</v>
      </c>
      <c r="O7" s="18"/>
      <c r="P7" s="18"/>
      <c r="Q7" s="22"/>
    </row>
    <row r="8" spans="1:18" ht="9.9499999999999993" customHeight="1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17"/>
      <c r="B9" s="31" t="s">
        <v>107</v>
      </c>
      <c r="C9" s="18" t="s">
        <v>6</v>
      </c>
      <c r="D9" s="18">
        <v>0</v>
      </c>
      <c r="E9" s="18">
        <v>0</v>
      </c>
      <c r="F9" s="18">
        <v>0</v>
      </c>
      <c r="G9" s="18">
        <v>0</v>
      </c>
      <c r="H9" s="18">
        <v>1</v>
      </c>
      <c r="I9" s="18">
        <v>5</v>
      </c>
      <c r="J9" s="18">
        <v>5</v>
      </c>
      <c r="K9" s="18">
        <v>0</v>
      </c>
      <c r="L9" s="18">
        <v>5</v>
      </c>
      <c r="M9" s="18">
        <v>0</v>
      </c>
      <c r="N9" s="18">
        <f>SUM(D9:M9)</f>
        <v>16</v>
      </c>
      <c r="O9" s="18">
        <f>SUM(D9:M11)</f>
        <v>36</v>
      </c>
      <c r="P9" s="18">
        <f>COUNTIF(D9:M11,0)</f>
        <v>18</v>
      </c>
      <c r="Q9" s="22">
        <v>2</v>
      </c>
    </row>
    <row r="10" spans="1:18" x14ac:dyDescent="0.25">
      <c r="A10" s="17"/>
      <c r="B10" s="31"/>
      <c r="C10" s="18" t="s">
        <v>7</v>
      </c>
      <c r="D10" s="18">
        <v>0</v>
      </c>
      <c r="E10" s="18">
        <v>0</v>
      </c>
      <c r="F10" s="18">
        <v>3</v>
      </c>
      <c r="G10" s="18">
        <v>1</v>
      </c>
      <c r="H10" s="18">
        <v>1</v>
      </c>
      <c r="I10" s="18">
        <v>5</v>
      </c>
      <c r="J10" s="18">
        <v>0</v>
      </c>
      <c r="K10" s="18">
        <v>0</v>
      </c>
      <c r="L10" s="18">
        <v>0</v>
      </c>
      <c r="M10" s="18">
        <v>0</v>
      </c>
      <c r="N10" s="18">
        <f>SUM(D10:M10)</f>
        <v>10</v>
      </c>
      <c r="O10" s="18"/>
      <c r="P10" s="18"/>
      <c r="Q10" s="22"/>
    </row>
    <row r="11" spans="1:18" x14ac:dyDescent="0.25">
      <c r="A11" s="19"/>
      <c r="B11" s="32"/>
      <c r="C11" s="20" t="s">
        <v>8</v>
      </c>
      <c r="D11" s="20">
        <v>0</v>
      </c>
      <c r="E11" s="20">
        <v>0</v>
      </c>
      <c r="F11" s="20">
        <v>2</v>
      </c>
      <c r="G11" s="20">
        <v>2</v>
      </c>
      <c r="H11" s="20">
        <v>5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f>SUM(D11:M11)</f>
        <v>10</v>
      </c>
      <c r="O11" s="20"/>
      <c r="P11" s="20"/>
      <c r="Q11" s="26"/>
    </row>
    <row r="12" spans="1:18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4" t="s">
        <v>16</v>
      </c>
      <c r="B13" s="31" t="s">
        <v>20</v>
      </c>
      <c r="C13" s="18" t="s">
        <v>6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>SUM(D13:M13)</f>
        <v>1</v>
      </c>
      <c r="O13" s="18">
        <f>SUM(D13:M15)</f>
        <v>3</v>
      </c>
      <c r="P13" s="18">
        <f>COUNTIF(D13:M15,0)</f>
        <v>27</v>
      </c>
      <c r="Q13" s="22">
        <v>1</v>
      </c>
    </row>
    <row r="14" spans="1:18" x14ac:dyDescent="0.25">
      <c r="A14" s="17"/>
      <c r="B14" s="31"/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>SUM(D14:M14)</f>
        <v>0</v>
      </c>
      <c r="O14" s="18"/>
      <c r="P14" s="18"/>
      <c r="Q14" s="22"/>
    </row>
    <row r="15" spans="1:18" x14ac:dyDescent="0.25">
      <c r="A15" s="19"/>
      <c r="B15" s="32"/>
      <c r="C15" s="20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1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  <c r="N15" s="20">
        <f>SUM(D15:M15)</f>
        <v>2</v>
      </c>
      <c r="O15" s="20"/>
      <c r="P15" s="20"/>
      <c r="Q15" s="26"/>
    </row>
    <row r="16" spans="1:18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24" t="s">
        <v>17</v>
      </c>
      <c r="B17" s="31" t="s">
        <v>27</v>
      </c>
      <c r="C17" s="18" t="s">
        <v>6</v>
      </c>
      <c r="D17" s="18">
        <v>0</v>
      </c>
      <c r="E17" s="18">
        <v>0</v>
      </c>
      <c r="F17" s="18">
        <v>2</v>
      </c>
      <c r="G17" s="18">
        <v>5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SUM(D17:M17)</f>
        <v>7</v>
      </c>
      <c r="O17" s="18">
        <f>SUM(D17:M19)</f>
        <v>8</v>
      </c>
      <c r="P17" s="18">
        <f>COUNTIF(D17:M19,0)</f>
        <v>27</v>
      </c>
      <c r="Q17" s="22" t="s">
        <v>62</v>
      </c>
    </row>
    <row r="18" spans="1:17" x14ac:dyDescent="0.25">
      <c r="A18" s="17"/>
      <c r="B18" s="31"/>
      <c r="C18" s="18" t="s">
        <v>7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>SUM(D18:M18)</f>
        <v>1</v>
      </c>
      <c r="O18" s="18"/>
      <c r="P18" s="18"/>
      <c r="Q18" s="22"/>
    </row>
    <row r="19" spans="1:17" x14ac:dyDescent="0.25">
      <c r="A19" s="17"/>
      <c r="B19" s="31"/>
      <c r="C19" s="18" t="s">
        <v>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f>SUM(D19:M19)</f>
        <v>0</v>
      </c>
      <c r="O19" s="18"/>
      <c r="P19" s="18"/>
      <c r="Q19" s="22"/>
    </row>
    <row r="20" spans="1:17" ht="9.9499999999999993" customHeight="1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17"/>
      <c r="B21" s="31" t="s">
        <v>18</v>
      </c>
      <c r="C21" s="18" t="s">
        <v>6</v>
      </c>
      <c r="D21" s="18">
        <v>0</v>
      </c>
      <c r="E21" s="18">
        <v>0</v>
      </c>
      <c r="F21" s="18">
        <v>0</v>
      </c>
      <c r="G21" s="18">
        <v>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>SUM(D21:M21)</f>
        <v>5</v>
      </c>
      <c r="O21" s="18">
        <f>SUM(D21:M23)</f>
        <v>10</v>
      </c>
      <c r="P21" s="18">
        <f>COUNTIF(D21:M23,0)</f>
        <v>24</v>
      </c>
      <c r="Q21" s="22">
        <v>1</v>
      </c>
    </row>
    <row r="22" spans="1:17" x14ac:dyDescent="0.25">
      <c r="A22" s="17"/>
      <c r="B22" s="31"/>
      <c r="C22" s="18" t="s">
        <v>7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1</v>
      </c>
      <c r="J22" s="18">
        <v>0</v>
      </c>
      <c r="K22" s="18">
        <v>1</v>
      </c>
      <c r="L22" s="18">
        <v>0</v>
      </c>
      <c r="M22" s="18">
        <v>1</v>
      </c>
      <c r="N22" s="18">
        <f>SUM(D22:M22)</f>
        <v>4</v>
      </c>
      <c r="O22" s="18"/>
      <c r="P22" s="18"/>
      <c r="Q22" s="22"/>
    </row>
    <row r="23" spans="1:17" x14ac:dyDescent="0.25">
      <c r="A23" s="17"/>
      <c r="B23" s="31"/>
      <c r="C23" s="18" t="s">
        <v>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0</v>
      </c>
      <c r="N23" s="18">
        <f>SUM(D23:M23)</f>
        <v>1</v>
      </c>
      <c r="O23" s="18"/>
      <c r="P23" s="18"/>
      <c r="Q23" s="22"/>
    </row>
    <row r="24" spans="1:17" ht="9.9499999999999993" customHeight="1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17"/>
      <c r="B25" s="31" t="s">
        <v>14</v>
      </c>
      <c r="C25" s="18" t="s">
        <v>6</v>
      </c>
      <c r="D25" s="18">
        <v>0</v>
      </c>
      <c r="E25" s="18">
        <v>0</v>
      </c>
      <c r="F25" s="18">
        <v>3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>SUM(D25:M25)</f>
        <v>5</v>
      </c>
      <c r="O25" s="18">
        <f>SUM(D25:M39)</f>
        <v>90</v>
      </c>
      <c r="P25" s="18">
        <f>COUNTIF(D25:M39,0)</f>
        <v>88</v>
      </c>
      <c r="Q25" s="22">
        <v>2</v>
      </c>
    </row>
    <row r="26" spans="1:17" x14ac:dyDescent="0.25">
      <c r="A26" s="17"/>
      <c r="B26" s="31"/>
      <c r="C26" s="18" t="s">
        <v>7</v>
      </c>
      <c r="D26" s="18">
        <v>0</v>
      </c>
      <c r="E26" s="18">
        <v>0</v>
      </c>
      <c r="F26" s="18">
        <v>5</v>
      </c>
      <c r="G26" s="18">
        <v>0</v>
      </c>
      <c r="H26" s="18">
        <v>3</v>
      </c>
      <c r="I26" s="18">
        <v>0</v>
      </c>
      <c r="J26" s="18">
        <v>0</v>
      </c>
      <c r="K26" s="18">
        <v>0</v>
      </c>
      <c r="L26" s="18">
        <v>5</v>
      </c>
      <c r="M26" s="18">
        <v>5</v>
      </c>
      <c r="N26" s="18">
        <f>SUM(D26:M26)</f>
        <v>18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0</v>
      </c>
      <c r="E27" s="20">
        <v>0</v>
      </c>
      <c r="F27" s="20">
        <v>2</v>
      </c>
      <c r="G27" s="20">
        <v>0</v>
      </c>
      <c r="H27" s="20">
        <v>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>SUM(D27:M27)</f>
        <v>3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25" t="s">
        <v>19</v>
      </c>
      <c r="B29" s="31" t="s">
        <v>15</v>
      </c>
      <c r="C29" s="18" t="s">
        <v>6</v>
      </c>
      <c r="D29" s="18">
        <v>5</v>
      </c>
      <c r="E29" s="18">
        <v>0</v>
      </c>
      <c r="F29" s="18">
        <v>0</v>
      </c>
      <c r="G29" s="18">
        <v>0</v>
      </c>
      <c r="H29" s="18">
        <v>2</v>
      </c>
      <c r="I29" s="18">
        <v>5</v>
      </c>
      <c r="J29" s="18">
        <v>0</v>
      </c>
      <c r="K29" s="18">
        <v>0</v>
      </c>
      <c r="L29" s="18">
        <v>0</v>
      </c>
      <c r="M29" s="18">
        <v>0</v>
      </c>
      <c r="N29" s="18">
        <f>SUM(D29:M29)</f>
        <v>12</v>
      </c>
      <c r="O29" s="18">
        <f>SUM(D29:M31)</f>
        <v>20</v>
      </c>
      <c r="P29" s="18">
        <f>COUNTIF(D29:M31,0)</f>
        <v>23</v>
      </c>
      <c r="Q29" s="22">
        <v>1</v>
      </c>
    </row>
    <row r="30" spans="1:17" x14ac:dyDescent="0.25">
      <c r="A30" s="17"/>
      <c r="B30" s="31"/>
      <c r="C30" s="18" t="s">
        <v>7</v>
      </c>
      <c r="D30" s="18">
        <v>0</v>
      </c>
      <c r="E30" s="18">
        <v>0</v>
      </c>
      <c r="F30" s="18">
        <v>0</v>
      </c>
      <c r="G30" s="18">
        <v>5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>SUM(D30:M30)</f>
        <v>6</v>
      </c>
      <c r="O30" s="18"/>
      <c r="P30" s="18"/>
      <c r="Q30" s="22"/>
    </row>
    <row r="31" spans="1:17" x14ac:dyDescent="0.25">
      <c r="A31" s="19"/>
      <c r="B31" s="32"/>
      <c r="C31" s="20" t="s">
        <v>8</v>
      </c>
      <c r="D31" s="20">
        <v>1</v>
      </c>
      <c r="E31" s="20">
        <v>0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f>SUM(D31:M31)</f>
        <v>2</v>
      </c>
      <c r="O31" s="20"/>
      <c r="P31" s="20"/>
      <c r="Q31" s="26"/>
    </row>
    <row r="32" spans="1:17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25" t="s">
        <v>21</v>
      </c>
      <c r="B33" s="31" t="s">
        <v>108</v>
      </c>
      <c r="C33" s="18" t="s">
        <v>6</v>
      </c>
      <c r="D33" s="18">
        <v>1</v>
      </c>
      <c r="E33" s="18">
        <v>0</v>
      </c>
      <c r="F33" s="18">
        <v>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>SUM(D33:M33)</f>
        <v>2</v>
      </c>
      <c r="O33" s="18">
        <f>SUM(D33:M35)</f>
        <v>8</v>
      </c>
      <c r="P33" s="18">
        <f>COUNTIF(D33:M35,0)</f>
        <v>26</v>
      </c>
      <c r="Q33" s="22">
        <v>1</v>
      </c>
    </row>
    <row r="34" spans="1:18" x14ac:dyDescent="0.25">
      <c r="A34" s="17"/>
      <c r="B34" s="31"/>
      <c r="C34" s="18" t="s">
        <v>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>SUM(D34:M34)</f>
        <v>0</v>
      </c>
      <c r="O34" s="18"/>
      <c r="P34" s="18"/>
      <c r="Q34" s="22"/>
    </row>
    <row r="35" spans="1:18" x14ac:dyDescent="0.25">
      <c r="A35" s="17"/>
      <c r="B35" s="31"/>
      <c r="C35" s="18" t="s">
        <v>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</v>
      </c>
      <c r="M35" s="18">
        <v>5</v>
      </c>
      <c r="N35" s="18">
        <f>SUM(D35:M35)</f>
        <v>6</v>
      </c>
      <c r="O35" s="18"/>
      <c r="P35" s="18"/>
      <c r="Q35" s="22"/>
    </row>
    <row r="36" spans="1:18" ht="9.9499999999999993" customHeight="1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8" x14ac:dyDescent="0.25">
      <c r="A37" s="17"/>
      <c r="B37" s="31" t="s">
        <v>22</v>
      </c>
      <c r="C37" s="18" t="s">
        <v>6</v>
      </c>
      <c r="D37" s="18">
        <v>0</v>
      </c>
      <c r="E37" s="18">
        <v>0</v>
      </c>
      <c r="F37" s="18">
        <v>0</v>
      </c>
      <c r="G37" s="18">
        <v>2</v>
      </c>
      <c r="H37" s="18">
        <v>2</v>
      </c>
      <c r="I37" s="18">
        <v>5</v>
      </c>
      <c r="J37" s="18">
        <v>0</v>
      </c>
      <c r="K37" s="18">
        <v>0</v>
      </c>
      <c r="L37" s="18">
        <v>0</v>
      </c>
      <c r="M37" s="18">
        <v>2</v>
      </c>
      <c r="N37" s="18">
        <f>SUM(D37:M37)</f>
        <v>11</v>
      </c>
      <c r="O37" s="18">
        <f>SUM(D37:M39)</f>
        <v>36</v>
      </c>
      <c r="P37" s="18">
        <f>COUNTIF(D37:M39,0)</f>
        <v>17</v>
      </c>
      <c r="Q37" s="22">
        <v>2</v>
      </c>
    </row>
    <row r="38" spans="1:18" x14ac:dyDescent="0.25">
      <c r="A38" s="17"/>
      <c r="B38" s="31"/>
      <c r="C38" s="18" t="s">
        <v>7</v>
      </c>
      <c r="D38" s="18">
        <v>0</v>
      </c>
      <c r="E38" s="18">
        <v>0</v>
      </c>
      <c r="F38" s="18">
        <v>0</v>
      </c>
      <c r="G38" s="18">
        <v>1</v>
      </c>
      <c r="H38" s="18">
        <v>5</v>
      </c>
      <c r="I38" s="18">
        <v>1</v>
      </c>
      <c r="J38" s="18">
        <v>0</v>
      </c>
      <c r="K38" s="18">
        <v>5</v>
      </c>
      <c r="L38" s="18">
        <v>0</v>
      </c>
      <c r="M38" s="18">
        <v>5</v>
      </c>
      <c r="N38" s="18">
        <f>SUM(D38:M38)</f>
        <v>17</v>
      </c>
      <c r="O38" s="18"/>
      <c r="P38" s="18"/>
      <c r="Q38" s="22"/>
    </row>
    <row r="39" spans="1:18" x14ac:dyDescent="0.25">
      <c r="A39" s="19"/>
      <c r="B39" s="32"/>
      <c r="C39" s="20" t="s">
        <v>8</v>
      </c>
      <c r="D39" s="20">
        <v>0</v>
      </c>
      <c r="E39" s="20">
        <v>0</v>
      </c>
      <c r="F39" s="20">
        <v>5</v>
      </c>
      <c r="G39" s="20">
        <v>0</v>
      </c>
      <c r="H39" s="20">
        <v>1</v>
      </c>
      <c r="I39" s="20">
        <v>1</v>
      </c>
      <c r="J39" s="20">
        <v>0</v>
      </c>
      <c r="K39" s="20">
        <v>0</v>
      </c>
      <c r="L39" s="20">
        <v>1</v>
      </c>
      <c r="M39" s="20">
        <v>0</v>
      </c>
      <c r="N39" s="20">
        <f>SUM(D39:M39)</f>
        <v>8</v>
      </c>
      <c r="O39" s="20"/>
      <c r="P39" s="20"/>
      <c r="Q39" s="26"/>
    </row>
    <row r="40" spans="1:18" x14ac:dyDescent="0.25">
      <c r="C40" s="2"/>
    </row>
    <row r="41" spans="1:18" x14ac:dyDescent="0.25">
      <c r="A41" s="21" t="s">
        <v>101</v>
      </c>
      <c r="B41" s="31" t="s">
        <v>102</v>
      </c>
      <c r="C41" s="18" t="s">
        <v>6</v>
      </c>
      <c r="D41" s="18">
        <v>5</v>
      </c>
      <c r="E41" s="18">
        <v>1</v>
      </c>
      <c r="F41" s="18">
        <v>0</v>
      </c>
      <c r="G41" s="18">
        <v>2</v>
      </c>
      <c r="H41" s="18">
        <v>0</v>
      </c>
      <c r="I41" s="18">
        <v>0</v>
      </c>
      <c r="J41" s="18">
        <v>0</v>
      </c>
      <c r="K41" s="18">
        <v>5</v>
      </c>
      <c r="L41" s="18">
        <v>0</v>
      </c>
      <c r="M41" s="18">
        <v>0</v>
      </c>
      <c r="N41" s="18">
        <f>SUM(D41:M41)</f>
        <v>13</v>
      </c>
      <c r="O41" s="18">
        <f>SUM(D41:M43)</f>
        <v>28</v>
      </c>
      <c r="P41" s="18">
        <f>COUNTIF(D41:M43,0)</f>
        <v>19</v>
      </c>
      <c r="Q41" s="22">
        <v>1</v>
      </c>
    </row>
    <row r="42" spans="1:18" x14ac:dyDescent="0.25">
      <c r="A42" s="17"/>
      <c r="B42" s="31"/>
      <c r="C42" s="18" t="s">
        <v>7</v>
      </c>
      <c r="D42" s="18">
        <v>1</v>
      </c>
      <c r="E42" s="18">
        <v>0</v>
      </c>
      <c r="F42" s="18">
        <v>0</v>
      </c>
      <c r="G42" s="18">
        <v>2</v>
      </c>
      <c r="H42" s="18">
        <v>3</v>
      </c>
      <c r="I42" s="18">
        <v>0</v>
      </c>
      <c r="J42" s="18">
        <v>2</v>
      </c>
      <c r="K42" s="18">
        <v>0</v>
      </c>
      <c r="L42" s="18">
        <v>5</v>
      </c>
      <c r="M42" s="18">
        <v>0</v>
      </c>
      <c r="N42" s="18">
        <f>SUM(D42:M42)</f>
        <v>13</v>
      </c>
      <c r="O42" s="18"/>
      <c r="P42" s="18"/>
      <c r="Q42" s="22"/>
    </row>
    <row r="43" spans="1:18" x14ac:dyDescent="0.25">
      <c r="A43" s="17"/>
      <c r="B43" s="31"/>
      <c r="C43" s="18" t="s">
        <v>8</v>
      </c>
      <c r="D43" s="18">
        <v>0</v>
      </c>
      <c r="E43" s="18">
        <v>0</v>
      </c>
      <c r="F43" s="18">
        <v>1</v>
      </c>
      <c r="G43" s="18">
        <v>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f>SUM(D43:M43)</f>
        <v>2</v>
      </c>
      <c r="O43" s="18"/>
      <c r="P43" s="18"/>
      <c r="Q43" s="22"/>
    </row>
    <row r="44" spans="1:18" ht="9.9499999999999993" customHeight="1" x14ac:dyDescent="0.25">
      <c r="A44" s="17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pans="1:18" x14ac:dyDescent="0.25">
      <c r="A45" s="17"/>
      <c r="B45" s="31" t="s">
        <v>109</v>
      </c>
      <c r="C45" s="18" t="s">
        <v>6</v>
      </c>
      <c r="D45" s="18">
        <v>2</v>
      </c>
      <c r="E45" s="18">
        <v>1</v>
      </c>
      <c r="F45" s="18">
        <v>5</v>
      </c>
      <c r="G45" s="18">
        <v>0</v>
      </c>
      <c r="H45" s="18">
        <v>2</v>
      </c>
      <c r="I45" s="18">
        <v>5</v>
      </c>
      <c r="J45" s="18">
        <v>5</v>
      </c>
      <c r="K45" s="18">
        <v>5</v>
      </c>
      <c r="L45" s="18">
        <v>5</v>
      </c>
      <c r="M45" s="18">
        <v>0</v>
      </c>
      <c r="N45" s="18">
        <f>SUM(D45:M45)</f>
        <v>30</v>
      </c>
      <c r="O45" s="18">
        <f>SUM(D45:M47)</f>
        <v>55</v>
      </c>
      <c r="P45" s="18">
        <f>COUNTIF(D45:M47,0)</f>
        <v>12</v>
      </c>
      <c r="Q45" s="22">
        <v>2</v>
      </c>
    </row>
    <row r="46" spans="1:18" x14ac:dyDescent="0.25">
      <c r="A46" s="17"/>
      <c r="B46" s="48" t="s">
        <v>56</v>
      </c>
      <c r="C46" s="18" t="s">
        <v>7</v>
      </c>
      <c r="D46" s="18">
        <v>5</v>
      </c>
      <c r="E46" s="18">
        <v>0</v>
      </c>
      <c r="F46" s="18">
        <v>5</v>
      </c>
      <c r="G46" s="18">
        <v>1</v>
      </c>
      <c r="H46" s="18">
        <v>1</v>
      </c>
      <c r="I46" s="18">
        <v>2</v>
      </c>
      <c r="J46" s="18">
        <v>1</v>
      </c>
      <c r="K46" s="18">
        <v>0</v>
      </c>
      <c r="L46" s="18">
        <v>1</v>
      </c>
      <c r="M46" s="18">
        <v>0</v>
      </c>
      <c r="N46" s="18">
        <f>SUM(D46:M46)</f>
        <v>16</v>
      </c>
      <c r="O46" s="18"/>
      <c r="P46" s="18"/>
      <c r="Q46" s="22"/>
    </row>
    <row r="47" spans="1:18" x14ac:dyDescent="0.25">
      <c r="A47" s="19"/>
      <c r="B47" s="32"/>
      <c r="C47" s="20" t="s">
        <v>8</v>
      </c>
      <c r="D47" s="20">
        <v>0</v>
      </c>
      <c r="E47" s="20">
        <v>5</v>
      </c>
      <c r="F47" s="20">
        <v>0</v>
      </c>
      <c r="G47" s="20">
        <v>0</v>
      </c>
      <c r="H47" s="20">
        <v>3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f>SUM(D47:M47)</f>
        <v>9</v>
      </c>
      <c r="O47" s="20"/>
      <c r="P47" s="20"/>
      <c r="Q47" s="26"/>
      <c r="R47" s="17"/>
    </row>
    <row r="48" spans="1:18" x14ac:dyDescent="0.25">
      <c r="C48" s="2"/>
    </row>
    <row r="49" spans="1:18" x14ac:dyDescent="0.25">
      <c r="A49" s="21" t="s">
        <v>10</v>
      </c>
      <c r="B49" s="31" t="s">
        <v>11</v>
      </c>
      <c r="C49" s="18" t="s">
        <v>6</v>
      </c>
      <c r="D49" s="18">
        <v>0</v>
      </c>
      <c r="E49" s="18">
        <v>0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5</v>
      </c>
      <c r="L49" s="18">
        <v>0</v>
      </c>
      <c r="M49" s="18">
        <v>0</v>
      </c>
      <c r="N49" s="18">
        <f>SUM(D49:M49)</f>
        <v>6</v>
      </c>
      <c r="O49" s="18">
        <f>SUM(D49:M51)</f>
        <v>7</v>
      </c>
      <c r="P49" s="18">
        <f>COUNTIF(D49:M51,0)</f>
        <v>27</v>
      </c>
      <c r="Q49" s="22">
        <v>1</v>
      </c>
    </row>
    <row r="50" spans="1:18" x14ac:dyDescent="0.25">
      <c r="A50" s="17"/>
      <c r="B50" s="31"/>
      <c r="C50" s="18" t="s">
        <v>7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f>SUM(D50:M50)</f>
        <v>1</v>
      </c>
      <c r="O50" s="18"/>
      <c r="P50" s="18"/>
      <c r="Q50" s="22"/>
    </row>
    <row r="51" spans="1:18" x14ac:dyDescent="0.25">
      <c r="A51" s="19"/>
      <c r="B51" s="32"/>
      <c r="C51" s="20" t="s">
        <v>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f>SUM(D51:M51)</f>
        <v>0</v>
      </c>
      <c r="O51" s="20"/>
      <c r="P51" s="20"/>
      <c r="Q51" s="26"/>
    </row>
    <row r="52" spans="1:18" x14ac:dyDescent="0.25">
      <c r="A52" s="17"/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pans="1:18" x14ac:dyDescent="0.25">
      <c r="A53" s="23" t="s">
        <v>52</v>
      </c>
      <c r="B53" s="31" t="s">
        <v>23</v>
      </c>
      <c r="C53" s="18" t="s">
        <v>6</v>
      </c>
      <c r="D53" s="18">
        <v>3</v>
      </c>
      <c r="E53" s="18">
        <v>0</v>
      </c>
      <c r="F53" s="18">
        <v>3</v>
      </c>
      <c r="G53" s="18">
        <v>0</v>
      </c>
      <c r="H53" s="18">
        <v>0</v>
      </c>
      <c r="I53" s="18">
        <v>5</v>
      </c>
      <c r="J53" s="18">
        <v>0</v>
      </c>
      <c r="K53" s="18">
        <v>0</v>
      </c>
      <c r="L53" s="18">
        <v>1</v>
      </c>
      <c r="M53" s="18">
        <v>0</v>
      </c>
      <c r="N53" s="18">
        <f>SUM(D53:M53)</f>
        <v>12</v>
      </c>
      <c r="O53" s="18">
        <f>SUM(D53:M55)</f>
        <v>33</v>
      </c>
      <c r="P53" s="18">
        <f>COUNTIF(D53:M55,0)</f>
        <v>16</v>
      </c>
      <c r="Q53" s="22">
        <v>3</v>
      </c>
    </row>
    <row r="54" spans="1:18" x14ac:dyDescent="0.25">
      <c r="A54" s="17"/>
      <c r="B54" s="31"/>
      <c r="C54" s="18" t="s">
        <v>7</v>
      </c>
      <c r="D54" s="18">
        <v>0</v>
      </c>
      <c r="E54" s="18">
        <v>0</v>
      </c>
      <c r="F54" s="18">
        <v>3</v>
      </c>
      <c r="G54" s="18">
        <v>1</v>
      </c>
      <c r="H54" s="18">
        <v>3</v>
      </c>
      <c r="I54" s="18">
        <v>0</v>
      </c>
      <c r="J54" s="18">
        <v>0</v>
      </c>
      <c r="K54" s="18">
        <v>1</v>
      </c>
      <c r="L54" s="18">
        <v>3</v>
      </c>
      <c r="M54" s="18">
        <v>0</v>
      </c>
      <c r="N54" s="18">
        <f>SUM(D54:M54)</f>
        <v>11</v>
      </c>
      <c r="O54" s="18"/>
      <c r="P54" s="18"/>
      <c r="Q54" s="22"/>
    </row>
    <row r="55" spans="1:18" x14ac:dyDescent="0.25">
      <c r="A55" s="17"/>
      <c r="B55" s="31"/>
      <c r="C55" s="18" t="s">
        <v>8</v>
      </c>
      <c r="D55" s="18">
        <v>1</v>
      </c>
      <c r="E55" s="18">
        <v>0</v>
      </c>
      <c r="F55" s="18">
        <v>1</v>
      </c>
      <c r="G55" s="18">
        <v>0</v>
      </c>
      <c r="H55" s="18">
        <v>5</v>
      </c>
      <c r="I55" s="18">
        <v>0</v>
      </c>
      <c r="J55" s="18">
        <v>0</v>
      </c>
      <c r="K55" s="18">
        <v>1</v>
      </c>
      <c r="L55" s="18">
        <v>2</v>
      </c>
      <c r="M55" s="18">
        <v>0</v>
      </c>
      <c r="N55" s="18">
        <f>SUM(D55:M55)</f>
        <v>10</v>
      </c>
      <c r="O55" s="18"/>
      <c r="P55" s="18"/>
      <c r="Q55" s="22"/>
    </row>
    <row r="56" spans="1:18" ht="9.9499999999999993" customHeight="1" x14ac:dyDescent="0.25">
      <c r="A56" s="17"/>
      <c r="B56" s="3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2"/>
      <c r="R56" s="17"/>
    </row>
    <row r="57" spans="1:18" x14ac:dyDescent="0.25">
      <c r="A57" s="35"/>
      <c r="B57" s="31" t="s">
        <v>30</v>
      </c>
      <c r="C57" s="18" t="s">
        <v>6</v>
      </c>
      <c r="D57" s="18">
        <v>3</v>
      </c>
      <c r="E57" s="18">
        <v>3</v>
      </c>
      <c r="F57" s="18">
        <v>2</v>
      </c>
      <c r="G57" s="18">
        <v>3</v>
      </c>
      <c r="H57" s="18">
        <v>3</v>
      </c>
      <c r="I57" s="18">
        <v>2</v>
      </c>
      <c r="J57" s="18">
        <v>3</v>
      </c>
      <c r="K57" s="18">
        <v>0</v>
      </c>
      <c r="L57" s="18">
        <v>3</v>
      </c>
      <c r="M57" s="18">
        <v>0</v>
      </c>
      <c r="N57" s="18">
        <f>SUM(D57:M57)</f>
        <v>22</v>
      </c>
      <c r="O57" s="18">
        <f>SUM(D57:M59)</f>
        <v>60</v>
      </c>
      <c r="P57" s="18">
        <f>COUNTIF(D57:M59,0)</f>
        <v>8</v>
      </c>
      <c r="Q57" s="22">
        <v>5</v>
      </c>
      <c r="R57" s="17"/>
    </row>
    <row r="58" spans="1:18" x14ac:dyDescent="0.25">
      <c r="A58" s="35"/>
      <c r="B58" s="31"/>
      <c r="C58" s="18" t="s">
        <v>7</v>
      </c>
      <c r="D58" s="18">
        <v>5</v>
      </c>
      <c r="E58" s="18">
        <v>5</v>
      </c>
      <c r="F58" s="18">
        <v>3</v>
      </c>
      <c r="G58" s="18">
        <v>3</v>
      </c>
      <c r="H58" s="18">
        <v>1</v>
      </c>
      <c r="I58" s="18">
        <v>0</v>
      </c>
      <c r="J58" s="18">
        <v>1</v>
      </c>
      <c r="K58" s="18">
        <v>0</v>
      </c>
      <c r="L58" s="18">
        <v>3</v>
      </c>
      <c r="M58" s="18">
        <v>0</v>
      </c>
      <c r="N58" s="18">
        <f>SUM(D58:M58)</f>
        <v>21</v>
      </c>
      <c r="O58" s="18"/>
      <c r="P58" s="18"/>
      <c r="Q58" s="22"/>
      <c r="R58" s="17"/>
    </row>
    <row r="59" spans="1:18" x14ac:dyDescent="0.25">
      <c r="A59" s="35"/>
      <c r="B59" s="31"/>
      <c r="C59" s="18" t="s">
        <v>8</v>
      </c>
      <c r="D59" s="18">
        <v>5</v>
      </c>
      <c r="E59" s="18">
        <v>3</v>
      </c>
      <c r="F59" s="18">
        <v>0</v>
      </c>
      <c r="G59" s="18">
        <v>1</v>
      </c>
      <c r="H59" s="18">
        <v>1</v>
      </c>
      <c r="I59" s="18">
        <v>1</v>
      </c>
      <c r="J59" s="18">
        <v>0</v>
      </c>
      <c r="K59" s="18">
        <v>0</v>
      </c>
      <c r="L59" s="18">
        <v>3</v>
      </c>
      <c r="M59" s="18">
        <v>3</v>
      </c>
      <c r="N59" s="18">
        <f>SUM(D59:M59)</f>
        <v>17</v>
      </c>
      <c r="O59" s="18"/>
      <c r="P59" s="18"/>
      <c r="Q59" s="22"/>
      <c r="R59" s="17"/>
    </row>
    <row r="60" spans="1:18" ht="9.9499999999999993" customHeight="1" x14ac:dyDescent="0.25">
      <c r="A60" s="35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  <c r="R60" s="17"/>
    </row>
    <row r="61" spans="1:18" x14ac:dyDescent="0.25">
      <c r="A61" s="35"/>
      <c r="B61" s="31" t="s">
        <v>24</v>
      </c>
      <c r="C61" s="18" t="s">
        <v>6</v>
      </c>
      <c r="D61" s="18">
        <v>0</v>
      </c>
      <c r="E61" s="18">
        <v>0</v>
      </c>
      <c r="F61" s="18">
        <v>2</v>
      </c>
      <c r="G61" s="18">
        <v>1</v>
      </c>
      <c r="H61" s="18">
        <v>5</v>
      </c>
      <c r="I61" s="18">
        <v>1</v>
      </c>
      <c r="J61" s="18">
        <v>0</v>
      </c>
      <c r="K61" s="18">
        <v>0</v>
      </c>
      <c r="L61" s="18">
        <v>0</v>
      </c>
      <c r="M61" s="18">
        <v>5</v>
      </c>
      <c r="N61" s="18">
        <f>SUM(D61:M61)</f>
        <v>14</v>
      </c>
      <c r="O61" s="18">
        <f>SUM(D61:M63)</f>
        <v>37</v>
      </c>
      <c r="P61" s="18">
        <f>COUNTIF(D61:M63,0)</f>
        <v>12</v>
      </c>
      <c r="Q61" s="22">
        <v>4</v>
      </c>
      <c r="R61" s="17"/>
    </row>
    <row r="62" spans="1:18" x14ac:dyDescent="0.25">
      <c r="A62" s="35"/>
      <c r="B62" s="31"/>
      <c r="C62" s="18" t="s">
        <v>7</v>
      </c>
      <c r="D62" s="18">
        <v>0</v>
      </c>
      <c r="E62" s="18">
        <v>0</v>
      </c>
      <c r="F62" s="18">
        <v>2</v>
      </c>
      <c r="G62" s="18">
        <v>1</v>
      </c>
      <c r="H62" s="18">
        <v>1</v>
      </c>
      <c r="I62" s="18">
        <v>5</v>
      </c>
      <c r="J62" s="18">
        <v>1</v>
      </c>
      <c r="K62" s="18">
        <v>3</v>
      </c>
      <c r="L62" s="18">
        <v>2</v>
      </c>
      <c r="M62" s="18">
        <v>1</v>
      </c>
      <c r="N62" s="18">
        <f>SUM(D62:M62)</f>
        <v>16</v>
      </c>
      <c r="O62" s="18"/>
      <c r="P62" s="18"/>
      <c r="Q62" s="22"/>
      <c r="R62" s="17"/>
    </row>
    <row r="63" spans="1:18" x14ac:dyDescent="0.25">
      <c r="A63" s="35"/>
      <c r="B63" s="31"/>
      <c r="C63" s="18" t="s">
        <v>8</v>
      </c>
      <c r="D63" s="18">
        <v>0</v>
      </c>
      <c r="E63" s="18">
        <v>0</v>
      </c>
      <c r="F63" s="18">
        <v>1</v>
      </c>
      <c r="G63" s="18">
        <v>0</v>
      </c>
      <c r="H63" s="18">
        <v>0</v>
      </c>
      <c r="I63" s="18">
        <v>1</v>
      </c>
      <c r="J63" s="18">
        <v>1</v>
      </c>
      <c r="K63" s="18">
        <v>1</v>
      </c>
      <c r="L63" s="18">
        <v>0</v>
      </c>
      <c r="M63" s="18">
        <v>3</v>
      </c>
      <c r="N63" s="18">
        <f>SUM(D63:M63)</f>
        <v>7</v>
      </c>
      <c r="O63" s="18"/>
      <c r="P63" s="18"/>
      <c r="Q63" s="22"/>
      <c r="R63" s="17"/>
    </row>
    <row r="64" spans="1:18" ht="9.9499999999999993" customHeight="1" x14ac:dyDescent="0.25">
      <c r="A64" s="35"/>
      <c r="B64" s="3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2"/>
      <c r="R64" s="17"/>
    </row>
    <row r="65" spans="1:18" x14ac:dyDescent="0.25">
      <c r="A65" s="35"/>
      <c r="B65" s="31" t="s">
        <v>25</v>
      </c>
      <c r="C65" s="18" t="s">
        <v>6</v>
      </c>
      <c r="D65" s="18">
        <v>0</v>
      </c>
      <c r="E65" s="18">
        <v>0</v>
      </c>
      <c r="F65" s="18">
        <v>0</v>
      </c>
      <c r="G65" s="18">
        <v>1</v>
      </c>
      <c r="H65" s="18">
        <v>3</v>
      </c>
      <c r="I65" s="18">
        <v>5</v>
      </c>
      <c r="J65" s="18">
        <v>0</v>
      </c>
      <c r="K65" s="18">
        <v>0</v>
      </c>
      <c r="L65" s="18">
        <v>1</v>
      </c>
      <c r="M65" s="18">
        <v>1</v>
      </c>
      <c r="N65" s="18">
        <f>SUM(D65:M65)</f>
        <v>11</v>
      </c>
      <c r="O65" s="18">
        <f>SUM(D65:M67)</f>
        <v>25</v>
      </c>
      <c r="P65" s="18">
        <f>COUNTIF(D65:M67,0)</f>
        <v>20</v>
      </c>
      <c r="Q65" s="22">
        <v>1</v>
      </c>
      <c r="R65" s="17"/>
    </row>
    <row r="66" spans="1:18" x14ac:dyDescent="0.25">
      <c r="A66" s="35"/>
      <c r="B66" s="31"/>
      <c r="C66" s="18" t="s">
        <v>7</v>
      </c>
      <c r="D66" s="18">
        <v>0</v>
      </c>
      <c r="E66" s="18">
        <v>0</v>
      </c>
      <c r="F66" s="18">
        <v>0</v>
      </c>
      <c r="G66" s="18">
        <v>0</v>
      </c>
      <c r="H66" s="18">
        <v>5</v>
      </c>
      <c r="I66" s="18">
        <v>2</v>
      </c>
      <c r="J66" s="18">
        <v>0</v>
      </c>
      <c r="K66" s="18">
        <v>0</v>
      </c>
      <c r="L66" s="18">
        <v>0</v>
      </c>
      <c r="M66" s="18">
        <v>0</v>
      </c>
      <c r="N66" s="18">
        <f>SUM(D66:M66)</f>
        <v>7</v>
      </c>
      <c r="O66" s="18"/>
      <c r="P66" s="18"/>
      <c r="Q66" s="22"/>
      <c r="R66" s="17"/>
    </row>
    <row r="67" spans="1:18" x14ac:dyDescent="0.25">
      <c r="A67" s="35"/>
      <c r="B67" s="31"/>
      <c r="C67" s="18" t="s">
        <v>8</v>
      </c>
      <c r="D67" s="18">
        <v>0</v>
      </c>
      <c r="E67" s="18">
        <v>0</v>
      </c>
      <c r="F67" s="18">
        <v>0</v>
      </c>
      <c r="G67" s="18">
        <v>1</v>
      </c>
      <c r="H67" s="18">
        <v>5</v>
      </c>
      <c r="I67" s="18">
        <v>0</v>
      </c>
      <c r="J67" s="18">
        <v>0</v>
      </c>
      <c r="K67" s="18">
        <v>0</v>
      </c>
      <c r="L67" s="18">
        <v>1</v>
      </c>
      <c r="M67" s="18">
        <v>0</v>
      </c>
      <c r="N67" s="18">
        <f>SUM(D67:M67)</f>
        <v>7</v>
      </c>
      <c r="O67" s="18"/>
      <c r="P67" s="18"/>
      <c r="Q67" s="22"/>
      <c r="R67" s="17"/>
    </row>
    <row r="68" spans="1:18" ht="9.9499999999999993" customHeight="1" x14ac:dyDescent="0.25">
      <c r="A68" s="35"/>
      <c r="B68" s="3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2"/>
      <c r="R68" s="17"/>
    </row>
    <row r="69" spans="1:18" x14ac:dyDescent="0.25">
      <c r="A69" s="43"/>
      <c r="B69" s="30" t="s">
        <v>26</v>
      </c>
      <c r="C69" s="1" t="s">
        <v>6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0</v>
      </c>
      <c r="K69" s="1">
        <v>5</v>
      </c>
      <c r="L69" s="1">
        <v>3</v>
      </c>
      <c r="M69" s="1">
        <v>0</v>
      </c>
      <c r="N69" s="1">
        <f>SUM(D69:M69)</f>
        <v>9</v>
      </c>
      <c r="O69" s="1">
        <f>SUM(D69:M71)</f>
        <v>30</v>
      </c>
      <c r="P69" s="18">
        <f>COUNTIF(D69:M71,0)</f>
        <v>16</v>
      </c>
      <c r="Q69" s="13">
        <v>2</v>
      </c>
    </row>
    <row r="70" spans="1:18" x14ac:dyDescent="0.25">
      <c r="C70" s="1" t="s">
        <v>7</v>
      </c>
      <c r="D70" s="1">
        <v>0</v>
      </c>
      <c r="E70" s="1">
        <v>0</v>
      </c>
      <c r="F70" s="1">
        <v>3</v>
      </c>
      <c r="G70" s="1">
        <v>1</v>
      </c>
      <c r="H70" s="1">
        <v>5</v>
      </c>
      <c r="I70" s="1">
        <v>0</v>
      </c>
      <c r="J70" s="1">
        <v>2</v>
      </c>
      <c r="K70" s="1">
        <v>1</v>
      </c>
      <c r="L70" s="1">
        <v>2</v>
      </c>
      <c r="M70" s="1">
        <v>0</v>
      </c>
      <c r="N70" s="1">
        <f>SUM(D70:M70)</f>
        <v>14</v>
      </c>
    </row>
    <row r="71" spans="1:18" x14ac:dyDescent="0.25">
      <c r="A71" s="17"/>
      <c r="B71" s="31"/>
      <c r="C71" s="18" t="s">
        <v>8</v>
      </c>
      <c r="D71" s="18">
        <v>0</v>
      </c>
      <c r="E71" s="18">
        <v>0</v>
      </c>
      <c r="F71" s="18">
        <v>0</v>
      </c>
      <c r="G71" s="18">
        <v>1</v>
      </c>
      <c r="H71" s="18">
        <v>2</v>
      </c>
      <c r="I71" s="18">
        <v>1</v>
      </c>
      <c r="J71" s="18">
        <v>1</v>
      </c>
      <c r="K71" s="18">
        <v>0</v>
      </c>
      <c r="L71" s="18">
        <v>2</v>
      </c>
      <c r="M71" s="18">
        <v>0</v>
      </c>
      <c r="N71" s="18">
        <f>SUM(D71:M71)</f>
        <v>7</v>
      </c>
      <c r="O71" s="18"/>
      <c r="P71" s="18"/>
      <c r="Q71" s="22"/>
    </row>
    <row r="72" spans="1:18" ht="9.9499999999999993" customHeight="1" x14ac:dyDescent="0.25">
      <c r="A72" s="35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2"/>
      <c r="R72" s="17"/>
    </row>
    <row r="73" spans="1:18" x14ac:dyDescent="0.25">
      <c r="A73" s="35"/>
      <c r="B73" s="31" t="s">
        <v>33</v>
      </c>
      <c r="C73" s="18" t="s">
        <v>6</v>
      </c>
      <c r="D73" s="18">
        <v>1</v>
      </c>
      <c r="E73" s="18">
        <v>5</v>
      </c>
      <c r="F73" s="18">
        <v>3</v>
      </c>
      <c r="G73" s="18">
        <v>5</v>
      </c>
      <c r="H73" s="18">
        <v>5</v>
      </c>
      <c r="I73" s="18">
        <v>5</v>
      </c>
      <c r="J73" s="18">
        <v>1</v>
      </c>
      <c r="K73" s="18">
        <v>5</v>
      </c>
      <c r="L73" s="18">
        <v>5</v>
      </c>
      <c r="M73" s="18">
        <v>3</v>
      </c>
      <c r="N73" s="18">
        <f>SUM(D73:M73)</f>
        <v>38</v>
      </c>
      <c r="O73" s="18">
        <f>SUM(D73:M75)</f>
        <v>86</v>
      </c>
      <c r="P73" s="18">
        <f>COUNTIF(D73:M75,0)</f>
        <v>3</v>
      </c>
      <c r="Q73" s="22">
        <v>6</v>
      </c>
      <c r="R73" s="17"/>
    </row>
    <row r="74" spans="1:18" x14ac:dyDescent="0.25">
      <c r="A74" s="35"/>
      <c r="B74" s="31"/>
      <c r="C74" s="18" t="s">
        <v>7</v>
      </c>
      <c r="D74" s="18">
        <v>1</v>
      </c>
      <c r="E74" s="18">
        <v>0</v>
      </c>
      <c r="F74" s="18">
        <v>5</v>
      </c>
      <c r="G74" s="18">
        <v>2</v>
      </c>
      <c r="H74" s="18">
        <v>3</v>
      </c>
      <c r="I74" s="18">
        <v>3</v>
      </c>
      <c r="J74" s="18">
        <v>0</v>
      </c>
      <c r="K74" s="18">
        <v>5</v>
      </c>
      <c r="L74" s="18">
        <v>3</v>
      </c>
      <c r="M74" s="18">
        <v>3</v>
      </c>
      <c r="N74" s="18">
        <f>SUM(D74:M74)</f>
        <v>25</v>
      </c>
      <c r="O74" s="18"/>
      <c r="P74" s="18"/>
      <c r="Q74" s="22"/>
      <c r="R74" s="17"/>
    </row>
    <row r="75" spans="1:18" x14ac:dyDescent="0.25">
      <c r="A75" s="44"/>
      <c r="B75" s="32"/>
      <c r="C75" s="20" t="s">
        <v>8</v>
      </c>
      <c r="D75" s="20">
        <v>0</v>
      </c>
      <c r="E75" s="20">
        <v>5</v>
      </c>
      <c r="F75" s="20">
        <v>1</v>
      </c>
      <c r="G75" s="20">
        <v>1</v>
      </c>
      <c r="H75" s="20">
        <v>3</v>
      </c>
      <c r="I75" s="20">
        <v>3</v>
      </c>
      <c r="J75" s="20">
        <v>3</v>
      </c>
      <c r="K75" s="20">
        <v>3</v>
      </c>
      <c r="L75" s="20">
        <v>1</v>
      </c>
      <c r="M75" s="20">
        <v>3</v>
      </c>
      <c r="N75" s="20">
        <f>SUM(D75:M75)</f>
        <v>23</v>
      </c>
      <c r="O75" s="20"/>
      <c r="P75" s="20"/>
      <c r="Q75" s="26"/>
      <c r="R75" s="17"/>
    </row>
    <row r="77" spans="1:18" x14ac:dyDescent="0.25">
      <c r="A77" s="33" t="s">
        <v>68</v>
      </c>
      <c r="B77" s="30" t="s">
        <v>110</v>
      </c>
      <c r="C77" s="18" t="s">
        <v>6</v>
      </c>
      <c r="D77" s="1">
        <v>0</v>
      </c>
      <c r="E77" s="1">
        <v>0</v>
      </c>
      <c r="F77" s="1">
        <v>5</v>
      </c>
      <c r="G77" s="1">
        <v>0</v>
      </c>
      <c r="H77" s="1">
        <v>0</v>
      </c>
      <c r="I77" s="1">
        <v>0</v>
      </c>
      <c r="J77" s="1">
        <v>3</v>
      </c>
      <c r="K77" s="1">
        <v>0</v>
      </c>
      <c r="L77" s="1">
        <v>0</v>
      </c>
      <c r="M77" s="1">
        <v>0</v>
      </c>
      <c r="N77" s="18">
        <f>SUM(D77:M77)</f>
        <v>8</v>
      </c>
      <c r="O77" s="18">
        <f>SUM(D77:M79)</f>
        <v>14</v>
      </c>
      <c r="P77" s="18">
        <f>COUNTIF(D77:M79,0)</f>
        <v>25</v>
      </c>
      <c r="Q77" s="13">
        <v>3</v>
      </c>
    </row>
    <row r="78" spans="1:18" x14ac:dyDescent="0.25">
      <c r="C78" s="1" t="s">
        <v>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3</v>
      </c>
      <c r="K78" s="1">
        <v>0</v>
      </c>
      <c r="L78" s="1">
        <v>1</v>
      </c>
      <c r="M78" s="1">
        <v>0</v>
      </c>
      <c r="N78" s="1">
        <f>SUM(D78:M78)</f>
        <v>4</v>
      </c>
    </row>
    <row r="79" spans="1:18" x14ac:dyDescent="0.25">
      <c r="C79" s="1" t="s">
        <v>8</v>
      </c>
      <c r="D79" s="1">
        <v>0</v>
      </c>
      <c r="E79" s="1">
        <v>0</v>
      </c>
      <c r="F79" s="1">
        <v>0</v>
      </c>
      <c r="G79" s="1">
        <v>0</v>
      </c>
      <c r="H79" s="1">
        <v>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f>SUM(D79:M79)</f>
        <v>2</v>
      </c>
    </row>
    <row r="80" spans="1:18" ht="9.9499999999999993" customHeight="1" x14ac:dyDescent="0.25"/>
    <row r="81" spans="1:17" x14ac:dyDescent="0.25">
      <c r="B81" s="30" t="s">
        <v>111</v>
      </c>
      <c r="C81" s="18" t="s">
        <v>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8">
        <f>SUM(D81:M81)</f>
        <v>1</v>
      </c>
      <c r="O81" s="18">
        <f>SUM(D81:M83)</f>
        <v>23</v>
      </c>
      <c r="P81" s="18">
        <f>COUNTIF(D81:M83,0)</f>
        <v>23</v>
      </c>
      <c r="Q81" s="13">
        <v>4</v>
      </c>
    </row>
    <row r="82" spans="1:17" x14ac:dyDescent="0.25">
      <c r="B82" s="46" t="s">
        <v>56</v>
      </c>
      <c r="C82" s="1" t="s">
        <v>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</v>
      </c>
      <c r="J82" s="1">
        <v>1</v>
      </c>
      <c r="K82" s="1">
        <v>0</v>
      </c>
      <c r="L82" s="1">
        <v>1</v>
      </c>
      <c r="M82" s="1">
        <v>0</v>
      </c>
      <c r="N82" s="1">
        <f>SUM(D82:M82)</f>
        <v>7</v>
      </c>
    </row>
    <row r="83" spans="1:17" x14ac:dyDescent="0.25">
      <c r="C83" s="1" t="s">
        <v>8</v>
      </c>
      <c r="D83" s="1">
        <v>5</v>
      </c>
      <c r="E83" s="1">
        <v>0</v>
      </c>
      <c r="F83" s="1">
        <v>0</v>
      </c>
      <c r="G83" s="1">
        <v>5</v>
      </c>
      <c r="H83" s="1">
        <v>0</v>
      </c>
      <c r="I83" s="1">
        <v>0</v>
      </c>
      <c r="J83" s="1">
        <v>0</v>
      </c>
      <c r="K83" s="1">
        <v>0</v>
      </c>
      <c r="L83" s="1">
        <v>5</v>
      </c>
      <c r="M83" s="1">
        <v>0</v>
      </c>
      <c r="N83" s="1">
        <f>SUM(D83:M83)</f>
        <v>15</v>
      </c>
    </row>
    <row r="84" spans="1:17" ht="9.9499999999999993" customHeight="1" x14ac:dyDescent="0.25"/>
    <row r="85" spans="1:17" x14ac:dyDescent="0.25">
      <c r="B85" s="30" t="s">
        <v>113</v>
      </c>
      <c r="C85" s="18" t="s">
        <v>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5</v>
      </c>
      <c r="M85" s="1">
        <v>2</v>
      </c>
      <c r="N85" s="18">
        <f>SUM(D85:M85)</f>
        <v>7</v>
      </c>
      <c r="O85" s="18">
        <f>SUM(D85:M87)</f>
        <v>23</v>
      </c>
      <c r="P85" s="18">
        <f>COUNTIF(D85:M87,0)</f>
        <v>24</v>
      </c>
      <c r="Q85" s="13">
        <v>5</v>
      </c>
    </row>
    <row r="86" spans="1:17" x14ac:dyDescent="0.25">
      <c r="C86" s="1" t="s">
        <v>7</v>
      </c>
      <c r="D86" s="1">
        <v>0</v>
      </c>
      <c r="E86" s="1">
        <v>0</v>
      </c>
      <c r="F86" s="1">
        <v>0</v>
      </c>
      <c r="G86" s="1">
        <v>5</v>
      </c>
      <c r="H86" s="1">
        <v>0</v>
      </c>
      <c r="I86" s="1">
        <v>0</v>
      </c>
      <c r="J86" s="1">
        <v>5</v>
      </c>
      <c r="K86" s="1">
        <v>0</v>
      </c>
      <c r="L86" s="1">
        <v>0</v>
      </c>
      <c r="M86" s="1">
        <v>0</v>
      </c>
      <c r="N86" s="1">
        <f>SUM(D86:M86)</f>
        <v>10</v>
      </c>
    </row>
    <row r="87" spans="1:17" x14ac:dyDescent="0.25">
      <c r="C87" s="1" t="s">
        <v>8</v>
      </c>
      <c r="D87" s="1">
        <v>0</v>
      </c>
      <c r="E87" s="1">
        <v>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f>SUM(D87:M87)</f>
        <v>6</v>
      </c>
    </row>
    <row r="88" spans="1:17" ht="9.9499999999999993" customHeight="1" x14ac:dyDescent="0.25"/>
    <row r="89" spans="1:17" x14ac:dyDescent="0.25">
      <c r="B89" s="30" t="s">
        <v>112</v>
      </c>
      <c r="C89" s="18" t="s">
        <v>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8">
        <f>SUM(D89:M89)</f>
        <v>0</v>
      </c>
      <c r="O89" s="18">
        <f>SUM(D89:M91)</f>
        <v>1</v>
      </c>
      <c r="P89" s="18">
        <f>COUNTIF(D89:M91,0)</f>
        <v>29</v>
      </c>
      <c r="Q89" s="13">
        <v>1</v>
      </c>
    </row>
    <row r="90" spans="1:17" x14ac:dyDescent="0.25">
      <c r="C90" s="1" t="s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</v>
      </c>
      <c r="M90" s="1">
        <v>0</v>
      </c>
      <c r="N90" s="1">
        <f>SUM(D90:M90)</f>
        <v>1</v>
      </c>
    </row>
    <row r="91" spans="1:17" x14ac:dyDescent="0.25">
      <c r="C91" s="1" t="s">
        <v>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f>SUM(D91:M91)</f>
        <v>0</v>
      </c>
    </row>
    <row r="92" spans="1:17" ht="9.9499999999999993" customHeight="1" x14ac:dyDescent="0.25"/>
    <row r="93" spans="1:17" x14ac:dyDescent="0.25">
      <c r="B93" s="30" t="s">
        <v>114</v>
      </c>
      <c r="C93" s="18" t="s">
        <v>6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</v>
      </c>
      <c r="K93" s="1">
        <v>0</v>
      </c>
      <c r="L93" s="1">
        <v>0</v>
      </c>
      <c r="M93" s="1">
        <v>0</v>
      </c>
      <c r="N93" s="18">
        <f>SUM(D93:M93)</f>
        <v>3</v>
      </c>
      <c r="O93" s="18">
        <f>SUM(D93:M95)</f>
        <v>3</v>
      </c>
      <c r="P93" s="18">
        <f>COUNTIF(D93:M95,0)</f>
        <v>28</v>
      </c>
      <c r="Q93" s="13">
        <v>2</v>
      </c>
    </row>
    <row r="94" spans="1:17" x14ac:dyDescent="0.25">
      <c r="C94" s="1" t="s">
        <v>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f>SUM(D94:M94)</f>
        <v>0</v>
      </c>
    </row>
    <row r="95" spans="1:17" x14ac:dyDescent="0.25">
      <c r="C95" s="1" t="s">
        <v>8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f>SUM(D95:M95)</f>
        <v>0</v>
      </c>
    </row>
    <row r="96" spans="1:17" x14ac:dyDescent="0.25">
      <c r="A96" s="19"/>
      <c r="B96" s="3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6"/>
    </row>
    <row r="97" spans="1:17" x14ac:dyDescent="0.25">
      <c r="A97" s="88" t="s">
        <v>34</v>
      </c>
      <c r="B97" s="30" t="s">
        <v>38</v>
      </c>
      <c r="C97" s="18" t="s">
        <v>6</v>
      </c>
      <c r="D97" s="1">
        <v>0</v>
      </c>
      <c r="E97" s="1">
        <v>0</v>
      </c>
      <c r="F97" s="1">
        <v>0</v>
      </c>
      <c r="G97" s="1">
        <v>1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8">
        <f>SUM(D97:M97)</f>
        <v>2</v>
      </c>
      <c r="O97" s="18">
        <f>SUM(D97:M99)</f>
        <v>2</v>
      </c>
      <c r="P97" s="18">
        <f>COUNTIF(D97:M99,0)</f>
        <v>28</v>
      </c>
      <c r="Q97" s="13">
        <v>1</v>
      </c>
    </row>
    <row r="98" spans="1:17" x14ac:dyDescent="0.25">
      <c r="B98" s="46"/>
      <c r="C98" s="1" t="s">
        <v>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8">
        <f>SUM(D98:M98)</f>
        <v>0</v>
      </c>
    </row>
    <row r="99" spans="1:17" x14ac:dyDescent="0.25">
      <c r="C99" s="1" t="s">
        <v>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f>SUM(D99:M99)</f>
        <v>0</v>
      </c>
    </row>
    <row r="100" spans="1:17" ht="9.9499999999999993" customHeight="1" x14ac:dyDescent="0.25"/>
    <row r="101" spans="1:17" x14ac:dyDescent="0.25">
      <c r="B101" s="30" t="s">
        <v>115</v>
      </c>
      <c r="C101" s="18" t="s">
        <v>6</v>
      </c>
      <c r="D101" s="1">
        <v>0</v>
      </c>
      <c r="E101" s="1">
        <v>0</v>
      </c>
      <c r="F101" s="1">
        <v>0</v>
      </c>
      <c r="G101" s="1">
        <v>5</v>
      </c>
      <c r="H101" s="1">
        <v>0</v>
      </c>
      <c r="I101" s="1">
        <v>2</v>
      </c>
      <c r="J101" s="1">
        <v>0</v>
      </c>
      <c r="K101" s="1">
        <v>0</v>
      </c>
      <c r="L101" s="1">
        <v>0</v>
      </c>
      <c r="M101" s="1">
        <v>0</v>
      </c>
      <c r="N101" s="18">
        <f>SUM(D101:M101)</f>
        <v>7</v>
      </c>
      <c r="O101" s="18">
        <f>SUM(D101:M103)</f>
        <v>15</v>
      </c>
      <c r="P101" s="18">
        <f>COUNTIF(D101:M103,0)</f>
        <v>22</v>
      </c>
      <c r="Q101" s="13">
        <v>2</v>
      </c>
    </row>
    <row r="102" spans="1:17" x14ac:dyDescent="0.25">
      <c r="C102" s="1" t="s">
        <v>7</v>
      </c>
      <c r="D102" s="1">
        <v>0</v>
      </c>
      <c r="E102" s="1">
        <v>0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1</v>
      </c>
      <c r="N102" s="1">
        <f>SUM(D102:M102)</f>
        <v>3</v>
      </c>
    </row>
    <row r="103" spans="1:17" x14ac:dyDescent="0.25">
      <c r="C103" s="1" t="s">
        <v>8</v>
      </c>
      <c r="D103" s="1">
        <v>1</v>
      </c>
      <c r="E103" s="1">
        <v>0</v>
      </c>
      <c r="F103" s="1">
        <v>0</v>
      </c>
      <c r="G103" s="1">
        <v>2</v>
      </c>
      <c r="H103" s="1">
        <v>0</v>
      </c>
      <c r="I103" s="1">
        <v>0</v>
      </c>
      <c r="J103" s="1">
        <v>0</v>
      </c>
      <c r="K103" s="1">
        <v>0</v>
      </c>
      <c r="L103" s="1">
        <v>2</v>
      </c>
      <c r="M103" s="1">
        <v>0</v>
      </c>
      <c r="N103" s="1">
        <f>SUM(D103:M103)</f>
        <v>5</v>
      </c>
    </row>
    <row r="104" spans="1:17" ht="9.9499999999999993" customHeight="1" x14ac:dyDescent="0.25"/>
    <row r="105" spans="1:17" x14ac:dyDescent="0.25">
      <c r="B105" s="30" t="s">
        <v>65</v>
      </c>
      <c r="C105" s="18" t="s">
        <v>6</v>
      </c>
      <c r="D105" s="1">
        <v>1</v>
      </c>
      <c r="E105" s="1">
        <v>0</v>
      </c>
      <c r="F105" s="1">
        <v>0</v>
      </c>
      <c r="G105" s="1">
        <v>2</v>
      </c>
      <c r="H105" s="1">
        <v>5</v>
      </c>
      <c r="I105" s="1">
        <v>0</v>
      </c>
      <c r="J105" s="1">
        <v>5</v>
      </c>
      <c r="K105" s="1">
        <v>0</v>
      </c>
      <c r="L105" s="1">
        <v>0</v>
      </c>
      <c r="M105" s="1">
        <v>3</v>
      </c>
      <c r="N105" s="18">
        <f>SUM(D105:M105)</f>
        <v>16</v>
      </c>
      <c r="O105" s="18">
        <f>SUM(D105:M107)</f>
        <v>39</v>
      </c>
      <c r="P105" s="18">
        <f>COUNTIF(D105:M107,0)</f>
        <v>17</v>
      </c>
      <c r="Q105" s="13">
        <v>4</v>
      </c>
    </row>
    <row r="106" spans="1:17" x14ac:dyDescent="0.25">
      <c r="C106" s="1" t="s">
        <v>7</v>
      </c>
      <c r="D106" s="1">
        <v>2</v>
      </c>
      <c r="E106" s="1">
        <v>0</v>
      </c>
      <c r="F106" s="1">
        <v>0</v>
      </c>
      <c r="G106" s="1">
        <v>0</v>
      </c>
      <c r="H106" s="1">
        <v>5</v>
      </c>
      <c r="I106" s="1">
        <v>1</v>
      </c>
      <c r="J106" s="1">
        <v>5</v>
      </c>
      <c r="K106" s="1">
        <v>1</v>
      </c>
      <c r="L106" s="1">
        <v>0</v>
      </c>
      <c r="M106" s="1">
        <v>0</v>
      </c>
      <c r="N106" s="1">
        <f>SUM(D106:M106)</f>
        <v>14</v>
      </c>
    </row>
    <row r="107" spans="1:17" x14ac:dyDescent="0.25">
      <c r="C107" s="1" t="s">
        <v>8</v>
      </c>
      <c r="D107" s="1">
        <v>2</v>
      </c>
      <c r="E107" s="1">
        <v>0</v>
      </c>
      <c r="F107" s="1">
        <v>5</v>
      </c>
      <c r="G107" s="1">
        <v>0</v>
      </c>
      <c r="H107" s="1">
        <v>0</v>
      </c>
      <c r="I107" s="1">
        <v>2</v>
      </c>
      <c r="J107" s="1">
        <v>0</v>
      </c>
      <c r="K107" s="1">
        <v>0</v>
      </c>
      <c r="L107" s="1">
        <v>0</v>
      </c>
      <c r="M107" s="1">
        <v>0</v>
      </c>
      <c r="N107" s="1">
        <f>SUM(D107:M107)</f>
        <v>9</v>
      </c>
    </row>
    <row r="108" spans="1:17" ht="9.9499999999999993" customHeight="1" x14ac:dyDescent="0.25"/>
    <row r="109" spans="1:17" x14ac:dyDescent="0.25">
      <c r="B109" s="30" t="s">
        <v>44</v>
      </c>
      <c r="C109" s="18" t="s">
        <v>6</v>
      </c>
      <c r="D109" s="1">
        <v>0</v>
      </c>
      <c r="E109" s="1">
        <v>1</v>
      </c>
      <c r="F109" s="1">
        <v>2</v>
      </c>
      <c r="G109" s="1">
        <v>1</v>
      </c>
      <c r="H109" s="1">
        <v>0</v>
      </c>
      <c r="I109" s="1">
        <v>0</v>
      </c>
      <c r="J109" s="1">
        <v>0</v>
      </c>
      <c r="K109" s="1">
        <v>3</v>
      </c>
      <c r="L109" s="1">
        <v>0</v>
      </c>
      <c r="M109" s="1">
        <v>0</v>
      </c>
      <c r="N109" s="18">
        <f>SUM(D109:M109)</f>
        <v>7</v>
      </c>
      <c r="O109" s="18">
        <f>SUM(D109:M111)</f>
        <v>18</v>
      </c>
      <c r="P109" s="18">
        <f>COUNTIF(D109:M111,0)</f>
        <v>18</v>
      </c>
      <c r="Q109" s="13">
        <v>3</v>
      </c>
    </row>
    <row r="110" spans="1:17" x14ac:dyDescent="0.25">
      <c r="C110" s="1" t="s">
        <v>7</v>
      </c>
      <c r="D110" s="1">
        <v>0</v>
      </c>
      <c r="E110" s="1">
        <v>0</v>
      </c>
      <c r="F110" s="1">
        <v>1</v>
      </c>
      <c r="G110" s="1">
        <v>1</v>
      </c>
      <c r="H110" s="1">
        <v>2</v>
      </c>
      <c r="I110" s="1">
        <v>0</v>
      </c>
      <c r="J110" s="1">
        <v>0</v>
      </c>
      <c r="K110" s="1">
        <v>1</v>
      </c>
      <c r="L110" s="1">
        <v>1</v>
      </c>
      <c r="M110" s="1">
        <v>0</v>
      </c>
      <c r="N110" s="1">
        <f>SUM(D110:M110)</f>
        <v>6</v>
      </c>
    </row>
    <row r="111" spans="1:17" x14ac:dyDescent="0.25">
      <c r="A111" s="19"/>
      <c r="B111" s="32"/>
      <c r="C111" s="20" t="s">
        <v>8</v>
      </c>
      <c r="D111" s="20">
        <v>0</v>
      </c>
      <c r="E111" s="20">
        <v>0</v>
      </c>
      <c r="F111" s="20">
        <v>0</v>
      </c>
      <c r="G111" s="20">
        <v>2</v>
      </c>
      <c r="H111" s="20">
        <v>2</v>
      </c>
      <c r="I111" s="20">
        <v>0</v>
      </c>
      <c r="J111" s="20">
        <v>0</v>
      </c>
      <c r="K111" s="20">
        <v>0</v>
      </c>
      <c r="L111" s="20">
        <v>1</v>
      </c>
      <c r="M111" s="20">
        <v>0</v>
      </c>
      <c r="N111" s="20">
        <f>SUM(D111:M111)</f>
        <v>5</v>
      </c>
      <c r="O111" s="20"/>
      <c r="P111" s="20"/>
      <c r="Q111" s="26"/>
    </row>
    <row r="113" spans="1:17" x14ac:dyDescent="0.25">
      <c r="A113" s="88" t="s">
        <v>35</v>
      </c>
      <c r="B113" s="30" t="s">
        <v>116</v>
      </c>
      <c r="C113" s="18" t="s">
        <v>6</v>
      </c>
      <c r="D113" s="1">
        <v>2</v>
      </c>
      <c r="E113" s="1">
        <v>0</v>
      </c>
      <c r="F113" s="1">
        <v>5</v>
      </c>
      <c r="G113" s="1">
        <v>0</v>
      </c>
      <c r="H113" s="1">
        <v>0</v>
      </c>
      <c r="I113" s="1">
        <v>0</v>
      </c>
      <c r="J113" s="1">
        <v>1</v>
      </c>
      <c r="K113" s="1">
        <v>1</v>
      </c>
      <c r="L113" s="1">
        <v>1</v>
      </c>
      <c r="M113" s="1">
        <v>5</v>
      </c>
      <c r="N113" s="18">
        <f>SUM(D113:M113)</f>
        <v>15</v>
      </c>
      <c r="O113" s="18">
        <f>SUM(D113:M115)</f>
        <v>25</v>
      </c>
      <c r="P113" s="18">
        <f>COUNTIF(D113:M115,0)</f>
        <v>16</v>
      </c>
      <c r="Q113" s="13">
        <v>3</v>
      </c>
    </row>
    <row r="114" spans="1:17" x14ac:dyDescent="0.25">
      <c r="C114" s="1" t="s">
        <v>7</v>
      </c>
      <c r="D114" s="1">
        <v>0</v>
      </c>
      <c r="E114" s="1">
        <v>0</v>
      </c>
      <c r="F114" s="1">
        <v>1</v>
      </c>
      <c r="G114" s="1">
        <v>0</v>
      </c>
      <c r="H114" s="1">
        <v>1</v>
      </c>
      <c r="I114" s="1">
        <v>1</v>
      </c>
      <c r="J114" s="1">
        <v>0</v>
      </c>
      <c r="K114" s="1">
        <v>0</v>
      </c>
      <c r="L114" s="1">
        <v>2</v>
      </c>
      <c r="M114" s="1">
        <v>0</v>
      </c>
      <c r="N114" s="1">
        <f>SUM(D114:M114)</f>
        <v>5</v>
      </c>
    </row>
    <row r="115" spans="1:17" x14ac:dyDescent="0.25">
      <c r="C115" s="1" t="s">
        <v>8</v>
      </c>
      <c r="D115" s="1">
        <v>1</v>
      </c>
      <c r="E115" s="1">
        <v>1</v>
      </c>
      <c r="F115" s="1">
        <v>2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f>SUM(D115:M115)</f>
        <v>5</v>
      </c>
    </row>
    <row r="116" spans="1:17" ht="9.9499999999999993" customHeight="1" x14ac:dyDescent="0.25"/>
    <row r="117" spans="1:17" x14ac:dyDescent="0.25">
      <c r="B117" s="30" t="s">
        <v>57</v>
      </c>
      <c r="C117" s="18" t="s">
        <v>6</v>
      </c>
      <c r="D117" s="1">
        <v>0</v>
      </c>
      <c r="E117" s="1">
        <v>0</v>
      </c>
      <c r="F117" s="1">
        <v>1</v>
      </c>
      <c r="G117" s="1">
        <v>5</v>
      </c>
      <c r="H117" s="1">
        <v>1</v>
      </c>
      <c r="I117" s="1">
        <v>5</v>
      </c>
      <c r="J117" s="1">
        <v>0</v>
      </c>
      <c r="K117" s="1">
        <v>0</v>
      </c>
      <c r="L117" s="1">
        <v>0</v>
      </c>
      <c r="M117" s="1">
        <v>5</v>
      </c>
      <c r="N117" s="18">
        <f>SUM(D117:M117)</f>
        <v>17</v>
      </c>
      <c r="O117" s="18">
        <f>SUM(D117:M119)</f>
        <v>20</v>
      </c>
      <c r="P117" s="18">
        <f>COUNTIF(D117:M119,0)</f>
        <v>23</v>
      </c>
      <c r="Q117" s="13">
        <v>2</v>
      </c>
    </row>
    <row r="118" spans="1:17" x14ac:dyDescent="0.25">
      <c r="B118" s="46" t="s">
        <v>56</v>
      </c>
      <c r="C118" s="1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f>SUM(D118:M118)</f>
        <v>1</v>
      </c>
    </row>
    <row r="119" spans="1:17" x14ac:dyDescent="0.25">
      <c r="C119" s="1" t="s">
        <v>8</v>
      </c>
      <c r="D119" s="1">
        <v>0</v>
      </c>
      <c r="E119" s="1">
        <v>0</v>
      </c>
      <c r="F119" s="1">
        <v>0</v>
      </c>
      <c r="G119" s="1">
        <v>0</v>
      </c>
      <c r="H119" s="1">
        <v>2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f>SUM(D119:M119)</f>
        <v>2</v>
      </c>
    </row>
    <row r="120" spans="1:17" ht="9.9499999999999993" customHeight="1" x14ac:dyDescent="0.25"/>
    <row r="121" spans="1:17" x14ac:dyDescent="0.25">
      <c r="B121" s="30" t="s">
        <v>58</v>
      </c>
      <c r="C121" s="18" t="s">
        <v>6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3</v>
      </c>
      <c r="N121" s="18">
        <f>SUM(D121:M121)</f>
        <v>4</v>
      </c>
      <c r="O121" s="18">
        <f>SUM(D121:M123)</f>
        <v>11</v>
      </c>
      <c r="P121" s="18">
        <f>COUNTIF(D121:M123,0)</f>
        <v>22</v>
      </c>
      <c r="Q121" s="13">
        <v>1</v>
      </c>
    </row>
    <row r="122" spans="1:17" x14ac:dyDescent="0.25">
      <c r="B122" s="46" t="s">
        <v>56</v>
      </c>
      <c r="C122" s="1" t="s">
        <v>7</v>
      </c>
      <c r="D122" s="1">
        <v>1</v>
      </c>
      <c r="E122" s="1">
        <v>0</v>
      </c>
      <c r="F122" s="1">
        <v>0</v>
      </c>
      <c r="G122" s="1">
        <v>1</v>
      </c>
      <c r="H122" s="1">
        <v>1</v>
      </c>
      <c r="I122" s="1">
        <v>0</v>
      </c>
      <c r="J122" s="1">
        <v>0</v>
      </c>
      <c r="K122" s="1">
        <v>0</v>
      </c>
      <c r="L122" s="1">
        <v>1</v>
      </c>
      <c r="M122" s="1">
        <v>2</v>
      </c>
      <c r="N122" s="1">
        <f>SUM(D122:M122)</f>
        <v>6</v>
      </c>
    </row>
    <row r="123" spans="1:17" x14ac:dyDescent="0.25">
      <c r="A123" s="19"/>
      <c r="B123" s="32"/>
      <c r="C123" s="20" t="s">
        <v>8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1</v>
      </c>
      <c r="L123" s="20">
        <v>0</v>
      </c>
      <c r="M123" s="20">
        <v>0</v>
      </c>
      <c r="N123" s="20">
        <f>SUM(D123:M123)</f>
        <v>1</v>
      </c>
      <c r="O123" s="20"/>
      <c r="P123" s="20"/>
      <c r="Q123" s="26"/>
    </row>
    <row r="125" spans="1:17" x14ac:dyDescent="0.25">
      <c r="A125" s="88" t="s">
        <v>36</v>
      </c>
      <c r="B125" s="30" t="s">
        <v>117</v>
      </c>
      <c r="C125" s="18" t="s">
        <v>6</v>
      </c>
      <c r="D125" s="1">
        <v>1</v>
      </c>
      <c r="E125" s="1">
        <v>0</v>
      </c>
      <c r="F125" s="1">
        <v>1</v>
      </c>
      <c r="G125" s="1">
        <v>5</v>
      </c>
      <c r="H125" s="1">
        <v>5</v>
      </c>
      <c r="I125" s="1">
        <v>0</v>
      </c>
      <c r="J125" s="1">
        <v>0</v>
      </c>
      <c r="K125" s="1">
        <v>3</v>
      </c>
      <c r="L125" s="1">
        <v>3</v>
      </c>
      <c r="M125" s="1">
        <v>2</v>
      </c>
      <c r="N125" s="18">
        <f>SUM(D125:M125)</f>
        <v>20</v>
      </c>
      <c r="O125" s="18">
        <f>SUM(D125:M127)</f>
        <v>57</v>
      </c>
      <c r="P125" s="18">
        <f>COUNTIF(D125:M127,0)</f>
        <v>11</v>
      </c>
      <c r="Q125" s="13">
        <v>1</v>
      </c>
    </row>
    <row r="126" spans="1:17" x14ac:dyDescent="0.25">
      <c r="C126" s="1" t="s">
        <v>7</v>
      </c>
      <c r="D126" s="1">
        <v>1</v>
      </c>
      <c r="E126" s="1">
        <v>0</v>
      </c>
      <c r="F126" s="1">
        <v>3</v>
      </c>
      <c r="G126" s="1">
        <v>3</v>
      </c>
      <c r="H126" s="1">
        <v>0</v>
      </c>
      <c r="I126" s="1">
        <v>0</v>
      </c>
      <c r="J126" s="1">
        <v>0</v>
      </c>
      <c r="K126" s="1">
        <v>3</v>
      </c>
      <c r="L126" s="1">
        <v>3</v>
      </c>
      <c r="M126" s="1">
        <v>3</v>
      </c>
      <c r="N126" s="1">
        <f>SUM(D126:M126)</f>
        <v>16</v>
      </c>
    </row>
    <row r="127" spans="1:17" x14ac:dyDescent="0.25">
      <c r="C127" s="1" t="s">
        <v>8</v>
      </c>
      <c r="D127" s="1">
        <v>5</v>
      </c>
      <c r="E127" s="1">
        <v>0</v>
      </c>
      <c r="F127" s="1">
        <v>0</v>
      </c>
      <c r="G127" s="1">
        <v>2</v>
      </c>
      <c r="H127" s="1">
        <v>5</v>
      </c>
      <c r="I127" s="1">
        <v>0</v>
      </c>
      <c r="J127" s="1">
        <v>0</v>
      </c>
      <c r="K127" s="1">
        <v>3</v>
      </c>
      <c r="L127" s="1">
        <v>3</v>
      </c>
      <c r="M127" s="1">
        <v>3</v>
      </c>
      <c r="N127" s="1">
        <f>SUM(D127:M127)</f>
        <v>21</v>
      </c>
    </row>
    <row r="128" spans="1:17" ht="9.9499999999999993" customHeight="1" x14ac:dyDescent="0.25"/>
    <row r="129" spans="1:17" x14ac:dyDescent="0.25">
      <c r="B129" s="30" t="s">
        <v>66</v>
      </c>
      <c r="C129" s="18" t="s">
        <v>6</v>
      </c>
      <c r="H129" s="1">
        <v>5</v>
      </c>
      <c r="I129" s="1">
        <v>0</v>
      </c>
      <c r="J129" s="1">
        <v>1</v>
      </c>
      <c r="K129" s="1">
        <v>0</v>
      </c>
      <c r="L129" s="1">
        <v>5</v>
      </c>
      <c r="N129" s="18">
        <f>SUM(D129:M129)</f>
        <v>11</v>
      </c>
      <c r="O129" s="18">
        <f>SUM(D129:M131)</f>
        <v>11</v>
      </c>
      <c r="P129" s="18">
        <f>COUNTIF(D129:M131,0)</f>
        <v>2</v>
      </c>
      <c r="Q129" s="13" t="s">
        <v>67</v>
      </c>
    </row>
    <row r="130" spans="1:17" x14ac:dyDescent="0.25">
      <c r="B130" s="46" t="s">
        <v>56</v>
      </c>
      <c r="C130" s="1" t="s">
        <v>7</v>
      </c>
      <c r="N130" s="1">
        <f>SUM(D130:M130)</f>
        <v>0</v>
      </c>
    </row>
    <row r="131" spans="1:17" x14ac:dyDescent="0.25">
      <c r="A131" s="19"/>
      <c r="B131" s="32"/>
      <c r="C131" s="20" t="s">
        <v>8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>
        <f>SUM(D131:M131)</f>
        <v>0</v>
      </c>
      <c r="O131" s="20"/>
      <c r="P131" s="20"/>
      <c r="Q131" s="26"/>
    </row>
    <row r="132" spans="1:17" x14ac:dyDescent="0.25">
      <c r="A132" s="17"/>
      <c r="B132" s="3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22"/>
    </row>
    <row r="133" spans="1:17" x14ac:dyDescent="0.25">
      <c r="A133" s="89" t="s">
        <v>119</v>
      </c>
      <c r="B133" s="30" t="s">
        <v>59</v>
      </c>
      <c r="C133" s="18" t="s">
        <v>6</v>
      </c>
      <c r="D133" s="1">
        <v>3</v>
      </c>
      <c r="E133" s="1">
        <v>0</v>
      </c>
      <c r="F133" s="1">
        <v>5</v>
      </c>
      <c r="G133" s="1">
        <v>0</v>
      </c>
      <c r="H133" s="1">
        <v>5</v>
      </c>
      <c r="I133" s="1">
        <v>0</v>
      </c>
      <c r="J133" s="1">
        <v>1</v>
      </c>
      <c r="K133" s="1">
        <v>2</v>
      </c>
      <c r="L133" s="1">
        <v>5</v>
      </c>
      <c r="M133" s="1">
        <v>3</v>
      </c>
      <c r="N133" s="18">
        <f>SUM(D133:M133)</f>
        <v>24</v>
      </c>
      <c r="O133" s="18">
        <f>SUM(D133:M135)</f>
        <v>69</v>
      </c>
      <c r="P133" s="18">
        <f>COUNTIF(D133:M135,0)</f>
        <v>6</v>
      </c>
      <c r="Q133" s="13">
        <v>1</v>
      </c>
    </row>
    <row r="134" spans="1:17" x14ac:dyDescent="0.25">
      <c r="C134" s="1" t="s">
        <v>7</v>
      </c>
      <c r="D134" s="1">
        <v>0</v>
      </c>
      <c r="E134" s="1">
        <v>1</v>
      </c>
      <c r="F134" s="1">
        <v>5</v>
      </c>
      <c r="G134" s="1">
        <v>2</v>
      </c>
      <c r="H134" s="1">
        <v>3</v>
      </c>
      <c r="I134" s="1">
        <v>3</v>
      </c>
      <c r="J134" s="1">
        <v>0</v>
      </c>
      <c r="K134" s="1">
        <v>1</v>
      </c>
      <c r="L134" s="1">
        <v>1</v>
      </c>
      <c r="M134" s="1">
        <v>5</v>
      </c>
      <c r="N134" s="1">
        <f>SUM(D134:M134)</f>
        <v>21</v>
      </c>
    </row>
    <row r="135" spans="1:17" x14ac:dyDescent="0.25">
      <c r="A135" s="19"/>
      <c r="B135" s="32"/>
      <c r="C135" s="20" t="s">
        <v>8</v>
      </c>
      <c r="D135" s="20">
        <v>5</v>
      </c>
      <c r="E135" s="20">
        <v>1</v>
      </c>
      <c r="F135" s="20">
        <v>3</v>
      </c>
      <c r="G135" s="20">
        <v>1</v>
      </c>
      <c r="H135" s="20">
        <v>2</v>
      </c>
      <c r="I135" s="20">
        <v>2</v>
      </c>
      <c r="J135" s="20">
        <v>0</v>
      </c>
      <c r="K135" s="20">
        <v>5</v>
      </c>
      <c r="L135" s="20">
        <v>2</v>
      </c>
      <c r="M135" s="20">
        <v>3</v>
      </c>
      <c r="N135" s="20">
        <f>SUM(D135:M135)</f>
        <v>24</v>
      </c>
      <c r="O135" s="20"/>
      <c r="P135" s="20"/>
      <c r="Q135" s="26"/>
    </row>
    <row r="136" spans="1:17" ht="15" customHeight="1" x14ac:dyDescent="0.25"/>
    <row r="137" spans="1:17" x14ac:dyDescent="0.25">
      <c r="A137" s="89" t="s">
        <v>120</v>
      </c>
      <c r="B137" s="30" t="s">
        <v>118</v>
      </c>
      <c r="C137" s="18" t="s">
        <v>6</v>
      </c>
      <c r="D137" s="1">
        <v>2</v>
      </c>
      <c r="E137" s="1">
        <v>0</v>
      </c>
      <c r="F137" s="1">
        <v>3</v>
      </c>
      <c r="G137" s="1">
        <v>2</v>
      </c>
      <c r="H137" s="1">
        <v>5</v>
      </c>
      <c r="I137" s="1">
        <v>0</v>
      </c>
      <c r="J137" s="1">
        <v>2</v>
      </c>
      <c r="K137" s="1">
        <v>0</v>
      </c>
      <c r="L137" s="1">
        <v>3</v>
      </c>
      <c r="M137" s="1">
        <v>3</v>
      </c>
      <c r="N137" s="18">
        <f>SUM(D137:M137)</f>
        <v>20</v>
      </c>
      <c r="O137" s="18">
        <f>SUM(D137:M139)</f>
        <v>49</v>
      </c>
      <c r="P137" s="18">
        <f>COUNTIF(D137:M139,0)</f>
        <v>10</v>
      </c>
      <c r="Q137" s="13">
        <v>1</v>
      </c>
    </row>
    <row r="138" spans="1:17" x14ac:dyDescent="0.25">
      <c r="B138" s="46"/>
      <c r="C138" s="1" t="s">
        <v>7</v>
      </c>
      <c r="D138" s="1">
        <v>3</v>
      </c>
      <c r="E138" s="1">
        <v>0</v>
      </c>
      <c r="F138" s="1">
        <v>0</v>
      </c>
      <c r="G138" s="1">
        <v>1</v>
      </c>
      <c r="H138" s="1">
        <v>5</v>
      </c>
      <c r="I138" s="1">
        <v>0</v>
      </c>
      <c r="J138" s="1">
        <v>0</v>
      </c>
      <c r="K138" s="1">
        <v>3</v>
      </c>
      <c r="L138" s="1">
        <v>2</v>
      </c>
      <c r="M138" s="1">
        <v>1</v>
      </c>
      <c r="N138" s="1">
        <f>SUM(D138:M138)</f>
        <v>15</v>
      </c>
    </row>
    <row r="139" spans="1:17" x14ac:dyDescent="0.25">
      <c r="C139" s="1" t="s">
        <v>8</v>
      </c>
      <c r="D139" s="1">
        <v>0</v>
      </c>
      <c r="E139" s="1">
        <v>0</v>
      </c>
      <c r="F139" s="1">
        <v>3</v>
      </c>
      <c r="G139" s="1">
        <v>2</v>
      </c>
      <c r="H139" s="1">
        <v>5</v>
      </c>
      <c r="I139" s="1">
        <v>0</v>
      </c>
      <c r="J139" s="1">
        <v>1</v>
      </c>
      <c r="K139" s="1">
        <v>1</v>
      </c>
      <c r="L139" s="1">
        <v>1</v>
      </c>
      <c r="M139" s="1">
        <v>1</v>
      </c>
      <c r="N139" s="1">
        <f>SUM(D139:M139)</f>
        <v>14</v>
      </c>
    </row>
    <row r="140" spans="1:17" ht="9.9499999999999993" customHeight="1" x14ac:dyDescent="0.25"/>
    <row r="141" spans="1:17" x14ac:dyDescent="0.25">
      <c r="B141" s="30" t="s">
        <v>37</v>
      </c>
      <c r="C141" s="18" t="s">
        <v>6</v>
      </c>
      <c r="D141" s="1">
        <v>3</v>
      </c>
      <c r="E141" s="1">
        <v>0</v>
      </c>
      <c r="F141" s="1">
        <v>3</v>
      </c>
      <c r="G141" s="1">
        <v>3</v>
      </c>
      <c r="H141" s="1">
        <v>3</v>
      </c>
      <c r="I141" s="1">
        <v>0</v>
      </c>
      <c r="J141" s="1">
        <v>3</v>
      </c>
      <c r="K141" s="1">
        <v>3</v>
      </c>
      <c r="L141" s="1">
        <v>3</v>
      </c>
      <c r="M141" s="1">
        <v>2</v>
      </c>
      <c r="N141" s="18">
        <f>SUM(D141:M141)</f>
        <v>23</v>
      </c>
      <c r="O141" s="18">
        <f>SUM(D141:M143)</f>
        <v>65</v>
      </c>
      <c r="P141" s="18">
        <f>COUNTIF(D141:M143,0)</f>
        <v>5</v>
      </c>
      <c r="Q141" s="13">
        <v>2</v>
      </c>
    </row>
    <row r="142" spans="1:17" x14ac:dyDescent="0.25">
      <c r="B142" s="46"/>
      <c r="C142" s="1" t="s">
        <v>7</v>
      </c>
      <c r="D142" s="1">
        <v>3</v>
      </c>
      <c r="E142" s="1">
        <v>0</v>
      </c>
      <c r="F142" s="1">
        <v>3</v>
      </c>
      <c r="G142" s="1">
        <v>3</v>
      </c>
      <c r="H142" s="1">
        <v>3</v>
      </c>
      <c r="I142" s="1">
        <v>0</v>
      </c>
      <c r="J142" s="1">
        <v>1</v>
      </c>
      <c r="K142" s="1">
        <v>3</v>
      </c>
      <c r="L142" s="1">
        <v>1</v>
      </c>
      <c r="M142" s="1">
        <v>1</v>
      </c>
      <c r="N142" s="1">
        <f>SUM(D142:M142)</f>
        <v>18</v>
      </c>
    </row>
    <row r="143" spans="1:17" x14ac:dyDescent="0.25">
      <c r="C143" s="1" t="s">
        <v>8</v>
      </c>
      <c r="D143" s="1">
        <v>3</v>
      </c>
      <c r="E143" s="1">
        <v>1</v>
      </c>
      <c r="F143" s="1">
        <v>3</v>
      </c>
      <c r="G143" s="1">
        <v>3</v>
      </c>
      <c r="H143" s="1">
        <v>3</v>
      </c>
      <c r="I143" s="1">
        <v>0</v>
      </c>
      <c r="J143" s="1">
        <v>3</v>
      </c>
      <c r="K143" s="1">
        <v>3</v>
      </c>
      <c r="L143" s="1">
        <v>2</v>
      </c>
      <c r="M143" s="1">
        <v>3</v>
      </c>
      <c r="N143" s="1">
        <f>SUM(D143:M143)</f>
        <v>24</v>
      </c>
    </row>
    <row r="144" spans="1:17" ht="9.9499999999999993" customHeight="1" x14ac:dyDescent="0.25"/>
    <row r="145" spans="1:17" x14ac:dyDescent="0.25">
      <c r="B145" s="30" t="s">
        <v>61</v>
      </c>
      <c r="C145" s="18" t="s">
        <v>6</v>
      </c>
      <c r="D145" s="1">
        <v>3</v>
      </c>
      <c r="E145" s="1">
        <v>1</v>
      </c>
      <c r="F145" s="1">
        <v>3</v>
      </c>
      <c r="G145" s="1">
        <v>3</v>
      </c>
      <c r="H145" s="1">
        <v>5</v>
      </c>
      <c r="I145" s="1">
        <v>2</v>
      </c>
      <c r="J145" s="1">
        <v>3</v>
      </c>
      <c r="K145" s="1">
        <v>5</v>
      </c>
      <c r="L145" s="1">
        <v>3</v>
      </c>
      <c r="M145" s="1">
        <v>3</v>
      </c>
      <c r="N145" s="18">
        <f>SUM(D145:M145)</f>
        <v>31</v>
      </c>
      <c r="O145" s="18">
        <f>SUM(D145:M147)</f>
        <v>87</v>
      </c>
      <c r="P145" s="18">
        <f>COUNTIF(D145:M147,0)</f>
        <v>2</v>
      </c>
      <c r="Q145" s="13">
        <v>3</v>
      </c>
    </row>
    <row r="146" spans="1:17" x14ac:dyDescent="0.25">
      <c r="C146" s="1" t="s">
        <v>7</v>
      </c>
      <c r="D146" s="1">
        <v>3</v>
      </c>
      <c r="E146" s="1">
        <v>0</v>
      </c>
      <c r="F146" s="1">
        <v>2</v>
      </c>
      <c r="G146" s="1">
        <v>3</v>
      </c>
      <c r="H146" s="1">
        <v>5</v>
      </c>
      <c r="I146" s="1">
        <v>0</v>
      </c>
      <c r="J146" s="1">
        <v>2</v>
      </c>
      <c r="K146" s="1">
        <v>3</v>
      </c>
      <c r="L146" s="1">
        <v>3</v>
      </c>
      <c r="M146" s="1">
        <v>3</v>
      </c>
      <c r="N146" s="1">
        <f>SUM(D146:M146)</f>
        <v>24</v>
      </c>
    </row>
    <row r="147" spans="1:17" x14ac:dyDescent="0.25">
      <c r="A147" s="19"/>
      <c r="B147" s="32"/>
      <c r="C147" s="20" t="s">
        <v>8</v>
      </c>
      <c r="D147" s="20">
        <v>3</v>
      </c>
      <c r="E147" s="20">
        <v>5</v>
      </c>
      <c r="F147" s="20">
        <v>3</v>
      </c>
      <c r="G147" s="20">
        <v>5</v>
      </c>
      <c r="H147" s="20">
        <v>1</v>
      </c>
      <c r="I147" s="20">
        <v>1</v>
      </c>
      <c r="J147" s="20">
        <v>3</v>
      </c>
      <c r="K147" s="20">
        <v>5</v>
      </c>
      <c r="L147" s="20">
        <v>3</v>
      </c>
      <c r="M147" s="20">
        <v>3</v>
      </c>
      <c r="N147" s="20">
        <f>SUM(D147:M147)</f>
        <v>32</v>
      </c>
      <c r="O147" s="20"/>
      <c r="P147" s="20"/>
      <c r="Q147" s="26"/>
    </row>
    <row r="150" spans="1:17" x14ac:dyDescent="0.25">
      <c r="B150" s="30" t="s">
        <v>41</v>
      </c>
      <c r="C150" s="1">
        <f>COUNTIF(O49:O147,"*")+COUNTIF(O5:O147,"&gt;=0")</f>
        <v>36</v>
      </c>
    </row>
    <row r="151" spans="1:17" x14ac:dyDescent="0.25">
      <c r="B151" s="30" t="s">
        <v>121</v>
      </c>
      <c r="C151" s="1">
        <f>COUNTIF(B4:B147,B46)</f>
        <v>5</v>
      </c>
    </row>
  </sheetData>
  <mergeCells count="1">
    <mergeCell ref="D2:M2"/>
  </mergeCells>
  <pageMargins left="0.5" right="0.5" top="0.75" bottom="0.5" header="0.3" footer="0.3"/>
  <pageSetup scale="93" fitToHeight="3" orientation="portrait" r:id="rId1"/>
  <headerFooter>
    <oddHeader>&amp;C&amp;"-,Bold Italic"&amp;12Mountain West Vintage Trials Assoc.</oddHeader>
  </headerFooter>
  <rowBreaks count="2" manualBreakCount="2">
    <brk id="51" max="16" man="1"/>
    <brk id="10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D712-CF26-41AE-92BB-CDDBBF4E128A}">
  <sheetPr>
    <pageSetUpPr fitToPage="1"/>
  </sheetPr>
  <dimension ref="A1:R187"/>
  <sheetViews>
    <sheetView zoomScaleNormal="100" workbookViewId="0">
      <pane ySplit="3" topLeftCell="A4" activePane="bottomLeft" state="frozen"/>
      <selection activeCell="A82" sqref="A82"/>
      <selection pane="bottomLeft" activeCell="A82" sqref="A82"/>
    </sheetView>
  </sheetViews>
  <sheetFormatPr defaultRowHeight="15" x14ac:dyDescent="0.25"/>
  <cols>
    <col min="1" max="1" width="20.85546875" customWidth="1"/>
    <col min="2" max="2" width="22.5703125" style="30" customWidth="1"/>
    <col min="3" max="3" width="11.85546875" style="1" bestFit="1" customWidth="1"/>
    <col min="4" max="13" width="6.7109375" style="1" customWidth="1"/>
    <col min="14" max="16" width="8.7109375" style="1" customWidth="1"/>
    <col min="17" max="17" width="10.85546875" style="13" customWidth="1"/>
    <col min="18" max="18" width="6.7109375" customWidth="1"/>
  </cols>
  <sheetData>
    <row r="1" spans="1:18" s="3" customFormat="1" ht="17.25" x14ac:dyDescent="0.3">
      <c r="A1" s="3" t="s">
        <v>0</v>
      </c>
      <c r="B1" s="27" t="s">
        <v>176</v>
      </c>
      <c r="C1" s="14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80"/>
      <c r="O2" s="80"/>
      <c r="P2" s="80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81"/>
      <c r="D3" s="81">
        <v>1</v>
      </c>
      <c r="E3" s="81">
        <v>2</v>
      </c>
      <c r="F3" s="81">
        <v>3</v>
      </c>
      <c r="G3" s="81">
        <v>4</v>
      </c>
      <c r="H3" s="81">
        <v>5</v>
      </c>
      <c r="I3" s="81">
        <v>6</v>
      </c>
      <c r="J3" s="81">
        <v>7</v>
      </c>
      <c r="K3" s="81">
        <v>8</v>
      </c>
      <c r="L3" s="81">
        <v>9</v>
      </c>
      <c r="M3" s="81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s="9" customFormat="1" ht="15.75" x14ac:dyDescent="0.25">
      <c r="B4" s="29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6"/>
      <c r="O4" s="16"/>
      <c r="P4" s="16"/>
      <c r="Q4" s="11"/>
    </row>
    <row r="5" spans="1:18" x14ac:dyDescent="0.25">
      <c r="A5" s="87" t="s">
        <v>43</v>
      </c>
      <c r="B5" s="31" t="s">
        <v>107</v>
      </c>
      <c r="C5" s="18" t="s">
        <v>6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3</v>
      </c>
      <c r="J5" s="18">
        <v>1</v>
      </c>
      <c r="K5" s="18">
        <v>0</v>
      </c>
      <c r="L5" s="18">
        <v>0</v>
      </c>
      <c r="M5" s="18">
        <v>1</v>
      </c>
      <c r="N5" s="18">
        <f>SUM(D5:M5)</f>
        <v>6</v>
      </c>
      <c r="O5" s="18">
        <f>SUM(D5:M7)</f>
        <v>26</v>
      </c>
      <c r="P5" s="18">
        <f>COUNTIF(D5:M7,0)</f>
        <v>19</v>
      </c>
      <c r="Q5" s="22">
        <v>1</v>
      </c>
    </row>
    <row r="6" spans="1:18" x14ac:dyDescent="0.25">
      <c r="A6" s="17"/>
      <c r="B6" s="31"/>
      <c r="C6" s="18" t="s">
        <v>7</v>
      </c>
      <c r="D6" s="18">
        <v>0</v>
      </c>
      <c r="E6" s="18">
        <v>0</v>
      </c>
      <c r="F6" s="18">
        <v>1</v>
      </c>
      <c r="G6" s="18">
        <v>1</v>
      </c>
      <c r="H6" s="18">
        <v>0</v>
      </c>
      <c r="I6" s="18">
        <v>2</v>
      </c>
      <c r="J6" s="18">
        <v>5</v>
      </c>
      <c r="K6" s="18">
        <v>0</v>
      </c>
      <c r="L6" s="18">
        <v>0</v>
      </c>
      <c r="M6" s="18">
        <v>0</v>
      </c>
      <c r="N6" s="18">
        <f>SUM(D6:M6)</f>
        <v>9</v>
      </c>
      <c r="O6" s="18"/>
      <c r="P6" s="18"/>
      <c r="Q6" s="22"/>
    </row>
    <row r="7" spans="1:18" x14ac:dyDescent="0.25">
      <c r="A7" s="19"/>
      <c r="B7" s="32"/>
      <c r="C7" s="20" t="s">
        <v>8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5</v>
      </c>
      <c r="K7" s="20">
        <v>0</v>
      </c>
      <c r="L7" s="20">
        <v>0</v>
      </c>
      <c r="M7" s="20">
        <v>5</v>
      </c>
      <c r="N7" s="20">
        <f>SUM(D7:M7)</f>
        <v>11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24" t="s">
        <v>16</v>
      </c>
      <c r="B9" s="31" t="s">
        <v>20</v>
      </c>
      <c r="C9" s="18" t="s">
        <v>6</v>
      </c>
      <c r="D9" s="18">
        <v>0</v>
      </c>
      <c r="E9" s="18">
        <v>0</v>
      </c>
      <c r="F9" s="18">
        <v>0</v>
      </c>
      <c r="G9" s="18">
        <v>1</v>
      </c>
      <c r="H9" s="18">
        <v>1</v>
      </c>
      <c r="I9" s="18">
        <v>0</v>
      </c>
      <c r="J9" s="18">
        <v>1</v>
      </c>
      <c r="K9" s="18">
        <v>0</v>
      </c>
      <c r="L9" s="18">
        <v>1</v>
      </c>
      <c r="M9" s="18">
        <v>3</v>
      </c>
      <c r="N9" s="18">
        <f>SUM(D9:M9)</f>
        <v>7</v>
      </c>
      <c r="O9" s="18">
        <f>SUM(D9:M11)</f>
        <v>28</v>
      </c>
      <c r="P9" s="18">
        <f>COUNTIF(D9:M11,0)</f>
        <v>18</v>
      </c>
      <c r="Q9" s="22">
        <v>1</v>
      </c>
    </row>
    <row r="10" spans="1:18" x14ac:dyDescent="0.25">
      <c r="A10" s="17"/>
      <c r="B10" s="31"/>
      <c r="C10" s="18" t="s">
        <v>7</v>
      </c>
      <c r="D10" s="18">
        <v>0</v>
      </c>
      <c r="E10" s="18">
        <v>0</v>
      </c>
      <c r="F10" s="18">
        <v>0</v>
      </c>
      <c r="G10" s="18">
        <v>0</v>
      </c>
      <c r="H10" s="18">
        <v>5</v>
      </c>
      <c r="I10" s="18">
        <v>0</v>
      </c>
      <c r="J10" s="18">
        <v>2</v>
      </c>
      <c r="K10" s="18">
        <v>5</v>
      </c>
      <c r="L10" s="18">
        <v>1</v>
      </c>
      <c r="M10" s="18">
        <v>2</v>
      </c>
      <c r="N10" s="18">
        <f>SUM(D10:M10)</f>
        <v>15</v>
      </c>
      <c r="O10" s="18"/>
      <c r="P10" s="18"/>
      <c r="Q10" s="22"/>
    </row>
    <row r="11" spans="1:18" x14ac:dyDescent="0.25">
      <c r="A11" s="19"/>
      <c r="B11" s="32"/>
      <c r="C11" s="20" t="s">
        <v>8</v>
      </c>
      <c r="D11" s="20">
        <v>0</v>
      </c>
      <c r="E11" s="20">
        <v>0</v>
      </c>
      <c r="F11" s="20">
        <v>0</v>
      </c>
      <c r="G11" s="20">
        <v>5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f>SUM(D11:M11)</f>
        <v>6</v>
      </c>
      <c r="O11" s="20"/>
      <c r="P11" s="20"/>
      <c r="Q11" s="26"/>
    </row>
    <row r="12" spans="1:18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4" t="s">
        <v>17</v>
      </c>
      <c r="B13" s="31" t="s">
        <v>27</v>
      </c>
      <c r="C13" s="18" t="s">
        <v>6</v>
      </c>
      <c r="D13" s="18">
        <v>5</v>
      </c>
      <c r="E13" s="18">
        <v>0</v>
      </c>
      <c r="F13" s="18">
        <v>2</v>
      </c>
      <c r="G13" s="18">
        <v>0</v>
      </c>
      <c r="H13" s="18">
        <v>0</v>
      </c>
      <c r="I13" s="18">
        <v>1</v>
      </c>
      <c r="J13" s="18">
        <v>1</v>
      </c>
      <c r="K13" s="18">
        <v>0</v>
      </c>
      <c r="L13" s="18">
        <v>0</v>
      </c>
      <c r="M13" s="18">
        <v>0</v>
      </c>
      <c r="N13" s="18">
        <f>SUM(D13:M13)</f>
        <v>9</v>
      </c>
      <c r="O13" s="18">
        <f>SUM(D13:M15)</f>
        <v>15</v>
      </c>
      <c r="P13" s="18">
        <f>COUNTIF(D13:M15,0)</f>
        <v>24</v>
      </c>
      <c r="Q13" s="22" t="s">
        <v>62</v>
      </c>
    </row>
    <row r="14" spans="1:18" x14ac:dyDescent="0.25">
      <c r="A14" s="17"/>
      <c r="B14" s="31"/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5</v>
      </c>
      <c r="J14" s="18">
        <v>0</v>
      </c>
      <c r="K14" s="18">
        <v>0</v>
      </c>
      <c r="L14" s="18">
        <v>0</v>
      </c>
      <c r="M14" s="18">
        <v>1</v>
      </c>
      <c r="N14" s="18">
        <f>SUM(D14:M14)</f>
        <v>6</v>
      </c>
      <c r="O14" s="18"/>
      <c r="P14" s="18"/>
      <c r="Q14" s="22"/>
    </row>
    <row r="15" spans="1:18" x14ac:dyDescent="0.25">
      <c r="A15" s="17"/>
      <c r="B15" s="31"/>
      <c r="C15" s="18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>SUM(D15:M15)</f>
        <v>0</v>
      </c>
      <c r="O15" s="18"/>
      <c r="P15" s="18"/>
      <c r="Q15" s="22"/>
    </row>
    <row r="16" spans="1:18" ht="9.9499999999999993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17"/>
      <c r="B17" s="31" t="s">
        <v>18</v>
      </c>
      <c r="C17" s="18" t="s">
        <v>6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8">
        <f>SUM(D17:M17)</f>
        <v>2</v>
      </c>
      <c r="O17" s="18">
        <f>SUM(D17:M19)</f>
        <v>4</v>
      </c>
      <c r="P17" s="18">
        <f>COUNTIF(D17:M19,0)</f>
        <v>26</v>
      </c>
      <c r="Q17" s="22">
        <v>1</v>
      </c>
    </row>
    <row r="18" spans="1:17" x14ac:dyDescent="0.25">
      <c r="A18" s="17"/>
      <c r="B18" s="31"/>
      <c r="C18" s="18" t="s">
        <v>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18">
        <v>1</v>
      </c>
      <c r="N18" s="18">
        <f>SUM(D18:M18)</f>
        <v>2</v>
      </c>
      <c r="O18" s="18"/>
      <c r="P18" s="18"/>
      <c r="Q18" s="22"/>
    </row>
    <row r="19" spans="1:17" x14ac:dyDescent="0.25">
      <c r="A19" s="17"/>
      <c r="B19" s="31"/>
      <c r="C19" s="18" t="s">
        <v>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f>SUM(D19:M19)</f>
        <v>0</v>
      </c>
      <c r="O19" s="18"/>
      <c r="P19" s="18"/>
      <c r="Q19" s="22"/>
    </row>
    <row r="20" spans="1:17" ht="9.9499999999999993" customHeight="1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17"/>
      <c r="B21" s="31" t="s">
        <v>14</v>
      </c>
      <c r="C21" s="18" t="s">
        <v>6</v>
      </c>
      <c r="D21" s="18">
        <v>0</v>
      </c>
      <c r="E21" s="18">
        <v>0</v>
      </c>
      <c r="F21" s="18">
        <v>1</v>
      </c>
      <c r="G21" s="18">
        <v>0</v>
      </c>
      <c r="H21" s="18">
        <v>5</v>
      </c>
      <c r="I21" s="18">
        <v>5</v>
      </c>
      <c r="J21" s="18">
        <v>5</v>
      </c>
      <c r="K21" s="18">
        <v>0</v>
      </c>
      <c r="L21" s="18">
        <v>0</v>
      </c>
      <c r="M21" s="18">
        <v>5</v>
      </c>
      <c r="N21" s="18">
        <f>SUM(D21:M21)</f>
        <v>21</v>
      </c>
      <c r="O21" s="18">
        <f>SUM(D21:M23)</f>
        <v>43</v>
      </c>
      <c r="P21" s="18">
        <f>COUNTIF(D21:M23,0)</f>
        <v>18</v>
      </c>
      <c r="Q21" s="22">
        <v>2</v>
      </c>
    </row>
    <row r="22" spans="1:17" x14ac:dyDescent="0.25">
      <c r="A22" s="17"/>
      <c r="B22" s="31"/>
      <c r="C22" s="18" t="s">
        <v>7</v>
      </c>
      <c r="D22" s="18">
        <v>0</v>
      </c>
      <c r="E22" s="18">
        <v>0</v>
      </c>
      <c r="F22" s="18">
        <v>0</v>
      </c>
      <c r="G22" s="18">
        <v>0</v>
      </c>
      <c r="H22" s="18">
        <v>5</v>
      </c>
      <c r="I22" s="18">
        <v>2</v>
      </c>
      <c r="J22" s="18">
        <v>3</v>
      </c>
      <c r="K22" s="18">
        <v>0</v>
      </c>
      <c r="L22" s="18">
        <v>0</v>
      </c>
      <c r="M22" s="18">
        <v>1</v>
      </c>
      <c r="N22" s="18">
        <f>SUM(D22:M22)</f>
        <v>11</v>
      </c>
      <c r="O22" s="18"/>
      <c r="P22" s="18"/>
      <c r="Q22" s="22"/>
    </row>
    <row r="23" spans="1:17" x14ac:dyDescent="0.25">
      <c r="A23" s="19"/>
      <c r="B23" s="32"/>
      <c r="C23" s="20" t="s">
        <v>8</v>
      </c>
      <c r="D23" s="20">
        <v>0</v>
      </c>
      <c r="E23" s="20">
        <v>0</v>
      </c>
      <c r="F23" s="20">
        <v>5</v>
      </c>
      <c r="G23" s="20">
        <v>0</v>
      </c>
      <c r="H23" s="20">
        <v>0</v>
      </c>
      <c r="I23" s="20">
        <v>0</v>
      </c>
      <c r="J23" s="20">
        <v>1</v>
      </c>
      <c r="K23" s="20">
        <v>0</v>
      </c>
      <c r="L23" s="20">
        <v>0</v>
      </c>
      <c r="M23" s="20">
        <v>5</v>
      </c>
      <c r="N23" s="20">
        <f>SUM(D23:M23)</f>
        <v>11</v>
      </c>
      <c r="O23" s="20"/>
      <c r="P23" s="20"/>
      <c r="Q23" s="26"/>
    </row>
    <row r="24" spans="1:17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25" t="s">
        <v>19</v>
      </c>
      <c r="B25" s="31" t="s">
        <v>15</v>
      </c>
      <c r="C25" s="18" t="s">
        <v>6</v>
      </c>
      <c r="D25" s="18">
        <v>1</v>
      </c>
      <c r="E25" s="18">
        <v>0</v>
      </c>
      <c r="F25" s="18">
        <v>1</v>
      </c>
      <c r="G25" s="18">
        <v>0</v>
      </c>
      <c r="H25" s="18">
        <v>5</v>
      </c>
      <c r="I25" s="18">
        <v>0</v>
      </c>
      <c r="J25" s="18">
        <v>5</v>
      </c>
      <c r="K25" s="18">
        <v>0</v>
      </c>
      <c r="L25" s="18">
        <v>2</v>
      </c>
      <c r="M25" s="18">
        <v>0</v>
      </c>
      <c r="N25" s="18">
        <f>SUM(D25:M25)</f>
        <v>14</v>
      </c>
      <c r="O25" s="18">
        <f>SUM(D25:M27)</f>
        <v>39</v>
      </c>
      <c r="P25" s="18">
        <f>COUNTIF(D25:M27,0)</f>
        <v>18</v>
      </c>
      <c r="Q25" s="22">
        <v>1</v>
      </c>
    </row>
    <row r="26" spans="1:17" x14ac:dyDescent="0.25">
      <c r="A26" s="17"/>
      <c r="B26" s="31"/>
      <c r="C26" s="18" t="s">
        <v>7</v>
      </c>
      <c r="D26" s="18">
        <v>0</v>
      </c>
      <c r="E26" s="18">
        <v>0</v>
      </c>
      <c r="F26" s="18">
        <v>0</v>
      </c>
      <c r="G26" s="18">
        <v>0</v>
      </c>
      <c r="H26" s="18">
        <v>5</v>
      </c>
      <c r="I26" s="18">
        <v>0</v>
      </c>
      <c r="J26" s="18">
        <v>5</v>
      </c>
      <c r="K26" s="18">
        <v>5</v>
      </c>
      <c r="L26" s="18">
        <v>1</v>
      </c>
      <c r="M26" s="18">
        <v>0</v>
      </c>
      <c r="N26" s="18">
        <f>SUM(D26:M26)</f>
        <v>16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1</v>
      </c>
      <c r="E27" s="20">
        <v>0</v>
      </c>
      <c r="F27" s="20">
        <v>0</v>
      </c>
      <c r="G27" s="20">
        <v>0</v>
      </c>
      <c r="H27" s="20">
        <v>3</v>
      </c>
      <c r="I27" s="20">
        <v>0</v>
      </c>
      <c r="J27" s="20">
        <v>0</v>
      </c>
      <c r="K27" s="20">
        <v>0</v>
      </c>
      <c r="L27" s="20">
        <v>5</v>
      </c>
      <c r="M27" s="20">
        <v>0</v>
      </c>
      <c r="N27" s="20">
        <f>SUM(D27:M27)</f>
        <v>9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25" t="s">
        <v>21</v>
      </c>
      <c r="B29" s="31" t="s">
        <v>108</v>
      </c>
      <c r="C29" s="18" t="s">
        <v>6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f>SUM(D29:M29)</f>
        <v>1</v>
      </c>
      <c r="O29" s="18">
        <f>SUM(D29:M31)</f>
        <v>2</v>
      </c>
      <c r="P29" s="18">
        <f>COUNTIF(D29:M31,0)</f>
        <v>28</v>
      </c>
      <c r="Q29" s="22">
        <v>1</v>
      </c>
    </row>
    <row r="30" spans="1:17" x14ac:dyDescent="0.25">
      <c r="A30" s="17"/>
      <c r="B30" s="31"/>
      <c r="C30" s="18" t="s">
        <v>7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>SUM(D30:M30)</f>
        <v>0</v>
      </c>
      <c r="O30" s="18"/>
      <c r="P30" s="18"/>
      <c r="Q30" s="22"/>
    </row>
    <row r="31" spans="1:17" x14ac:dyDescent="0.25">
      <c r="A31" s="17"/>
      <c r="B31" s="31"/>
      <c r="C31" s="18" t="s">
        <v>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f>SUM(D31:M31)</f>
        <v>1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17"/>
      <c r="B33" s="31" t="s">
        <v>22</v>
      </c>
      <c r="C33" s="18" t="s">
        <v>6</v>
      </c>
      <c r="D33" s="18">
        <v>5</v>
      </c>
      <c r="E33" s="18">
        <v>0</v>
      </c>
      <c r="F33" s="18">
        <v>0</v>
      </c>
      <c r="G33" s="18">
        <v>5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>SUM(D33:M33)</f>
        <v>10</v>
      </c>
      <c r="O33" s="18">
        <f>SUM(D33:M35)</f>
        <v>20</v>
      </c>
      <c r="P33" s="18">
        <f>COUNTIF(D33:M35,0)</f>
        <v>23</v>
      </c>
      <c r="Q33" s="22">
        <v>2</v>
      </c>
    </row>
    <row r="34" spans="1:18" x14ac:dyDescent="0.25">
      <c r="A34" s="17"/>
      <c r="B34" s="31"/>
      <c r="C34" s="18" t="s">
        <v>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5</v>
      </c>
      <c r="K34" s="18">
        <v>0</v>
      </c>
      <c r="L34" s="18">
        <v>0</v>
      </c>
      <c r="M34" s="18">
        <v>1</v>
      </c>
      <c r="N34" s="18">
        <f>SUM(D34:M34)</f>
        <v>6</v>
      </c>
      <c r="O34" s="18"/>
      <c r="P34" s="18"/>
      <c r="Q34" s="22"/>
    </row>
    <row r="35" spans="1:18" x14ac:dyDescent="0.25">
      <c r="A35" s="19"/>
      <c r="B35" s="32"/>
      <c r="C35" s="20" t="s">
        <v>8</v>
      </c>
      <c r="D35" s="20">
        <v>0</v>
      </c>
      <c r="E35" s="20">
        <v>0</v>
      </c>
      <c r="F35" s="20">
        <v>0</v>
      </c>
      <c r="G35" s="20">
        <v>2</v>
      </c>
      <c r="H35" s="20">
        <v>0</v>
      </c>
      <c r="I35" s="20">
        <v>0</v>
      </c>
      <c r="J35" s="20">
        <v>1</v>
      </c>
      <c r="K35" s="20">
        <v>0</v>
      </c>
      <c r="L35" s="20">
        <v>0</v>
      </c>
      <c r="M35" s="20">
        <v>1</v>
      </c>
      <c r="N35" s="20">
        <f>SUM(D35:M35)</f>
        <v>4</v>
      </c>
      <c r="O35" s="20"/>
      <c r="P35" s="20"/>
      <c r="Q35" s="26"/>
    </row>
    <row r="36" spans="1:18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8" x14ac:dyDescent="0.25">
      <c r="A37" s="25" t="s">
        <v>122</v>
      </c>
      <c r="B37" s="31" t="s">
        <v>123</v>
      </c>
      <c r="C37" s="18" t="s">
        <v>6</v>
      </c>
      <c r="D37" s="18">
        <v>0</v>
      </c>
      <c r="E37" s="18">
        <v>0</v>
      </c>
      <c r="F37" s="18">
        <v>0</v>
      </c>
      <c r="G37" s="18">
        <v>2</v>
      </c>
      <c r="H37" s="18">
        <v>0</v>
      </c>
      <c r="I37" s="18">
        <v>3</v>
      </c>
      <c r="J37" s="18">
        <v>0</v>
      </c>
      <c r="K37" s="18">
        <v>0</v>
      </c>
      <c r="L37" s="18">
        <v>0</v>
      </c>
      <c r="M37" s="18">
        <v>0</v>
      </c>
      <c r="N37" s="18">
        <f>SUM(D37:M37)</f>
        <v>5</v>
      </c>
      <c r="O37" s="18">
        <f>SUM(D37:M39)</f>
        <v>14</v>
      </c>
      <c r="P37" s="18">
        <f>COUNTIF(D37:M39,0)</f>
        <v>25</v>
      </c>
      <c r="Q37" s="22">
        <v>1</v>
      </c>
    </row>
    <row r="38" spans="1:18" x14ac:dyDescent="0.25">
      <c r="A38" s="17"/>
      <c r="B38" s="48" t="s">
        <v>56</v>
      </c>
      <c r="C38" s="18" t="s">
        <v>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5</v>
      </c>
      <c r="L38" s="18">
        <v>0</v>
      </c>
      <c r="M38" s="18">
        <v>0</v>
      </c>
      <c r="N38" s="18">
        <f>SUM(D38:M38)</f>
        <v>5</v>
      </c>
      <c r="O38" s="18"/>
      <c r="P38" s="18"/>
      <c r="Q38" s="22"/>
    </row>
    <row r="39" spans="1:18" x14ac:dyDescent="0.25">
      <c r="A39" s="19"/>
      <c r="B39" s="32"/>
      <c r="C39" s="20" t="s">
        <v>8</v>
      </c>
      <c r="D39" s="20">
        <v>0</v>
      </c>
      <c r="E39" s="20">
        <v>0</v>
      </c>
      <c r="F39" s="20">
        <v>0</v>
      </c>
      <c r="G39" s="20">
        <v>3</v>
      </c>
      <c r="H39" s="20">
        <v>0</v>
      </c>
      <c r="I39" s="20">
        <v>0</v>
      </c>
      <c r="J39" s="20">
        <v>0</v>
      </c>
      <c r="K39" s="20">
        <v>1</v>
      </c>
      <c r="L39" s="20">
        <v>0</v>
      </c>
      <c r="M39" s="20">
        <v>0</v>
      </c>
      <c r="N39" s="20">
        <f>SUM(D39:M39)</f>
        <v>4</v>
      </c>
      <c r="O39" s="20"/>
      <c r="P39" s="20"/>
      <c r="Q39" s="26"/>
    </row>
    <row r="40" spans="1:18" x14ac:dyDescent="0.25">
      <c r="C40" s="2"/>
    </row>
    <row r="41" spans="1:18" x14ac:dyDescent="0.25">
      <c r="A41" s="21" t="s">
        <v>101</v>
      </c>
      <c r="B41" s="31" t="s">
        <v>102</v>
      </c>
      <c r="C41" s="18" t="s">
        <v>6</v>
      </c>
      <c r="D41" s="18">
        <v>2</v>
      </c>
      <c r="E41" s="18">
        <v>1</v>
      </c>
      <c r="F41" s="18">
        <v>1</v>
      </c>
      <c r="G41" s="18">
        <v>5</v>
      </c>
      <c r="H41" s="18">
        <v>2</v>
      </c>
      <c r="I41" s="18">
        <v>0</v>
      </c>
      <c r="J41" s="18">
        <v>2</v>
      </c>
      <c r="K41" s="18">
        <v>0</v>
      </c>
      <c r="L41" s="18">
        <v>5</v>
      </c>
      <c r="M41" s="18">
        <v>2</v>
      </c>
      <c r="N41" s="18">
        <f>SUM(D41:M41)</f>
        <v>20</v>
      </c>
      <c r="O41" s="18">
        <f>SUM(D41:M43)</f>
        <v>47</v>
      </c>
      <c r="P41" s="18">
        <f>COUNTIF(D41:M43,0)</f>
        <v>11</v>
      </c>
      <c r="Q41" s="22">
        <v>1</v>
      </c>
    </row>
    <row r="42" spans="1:18" x14ac:dyDescent="0.25">
      <c r="A42" s="17"/>
      <c r="B42" s="31"/>
      <c r="C42" s="18" t="s">
        <v>7</v>
      </c>
      <c r="D42" s="18">
        <v>1</v>
      </c>
      <c r="E42" s="18">
        <v>0</v>
      </c>
      <c r="F42" s="18">
        <v>0</v>
      </c>
      <c r="G42" s="18">
        <v>0</v>
      </c>
      <c r="H42" s="18">
        <v>2</v>
      </c>
      <c r="I42" s="18">
        <v>0</v>
      </c>
      <c r="J42" s="18">
        <v>3</v>
      </c>
      <c r="K42" s="18">
        <v>5</v>
      </c>
      <c r="L42" s="18">
        <v>2</v>
      </c>
      <c r="M42" s="18">
        <v>3</v>
      </c>
      <c r="N42" s="18">
        <f>SUM(D42:M42)</f>
        <v>16</v>
      </c>
      <c r="O42" s="18"/>
      <c r="P42" s="18"/>
      <c r="Q42" s="22"/>
    </row>
    <row r="43" spans="1:18" x14ac:dyDescent="0.25">
      <c r="A43" s="17"/>
      <c r="B43" s="31"/>
      <c r="C43" s="18" t="s">
        <v>8</v>
      </c>
      <c r="D43" s="18">
        <v>0</v>
      </c>
      <c r="E43" s="18">
        <v>0</v>
      </c>
      <c r="F43" s="18">
        <v>0</v>
      </c>
      <c r="G43" s="18">
        <v>0</v>
      </c>
      <c r="H43" s="18">
        <v>2</v>
      </c>
      <c r="I43" s="18">
        <v>3</v>
      </c>
      <c r="J43" s="18">
        <v>3</v>
      </c>
      <c r="K43" s="18">
        <v>0</v>
      </c>
      <c r="L43" s="18">
        <v>2</v>
      </c>
      <c r="M43" s="18">
        <v>1</v>
      </c>
      <c r="N43" s="18">
        <f>SUM(D43:M43)</f>
        <v>11</v>
      </c>
      <c r="O43" s="18"/>
      <c r="P43" s="18"/>
      <c r="Q43" s="22"/>
    </row>
    <row r="44" spans="1:18" ht="9.9499999999999993" customHeight="1" x14ac:dyDescent="0.25">
      <c r="A44" s="17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pans="1:18" x14ac:dyDescent="0.25">
      <c r="A45" s="17"/>
      <c r="B45" s="31" t="s">
        <v>109</v>
      </c>
      <c r="C45" s="18" t="s">
        <v>6</v>
      </c>
      <c r="D45" s="18">
        <v>5</v>
      </c>
      <c r="E45" s="18">
        <v>0</v>
      </c>
      <c r="F45" s="18">
        <v>1</v>
      </c>
      <c r="G45" s="18">
        <v>5</v>
      </c>
      <c r="H45" s="18">
        <v>5</v>
      </c>
      <c r="I45" s="18">
        <v>0</v>
      </c>
      <c r="J45" s="18">
        <v>3</v>
      </c>
      <c r="K45" s="18">
        <v>0</v>
      </c>
      <c r="L45" s="18">
        <v>3</v>
      </c>
      <c r="M45" s="18">
        <v>3</v>
      </c>
      <c r="N45" s="18">
        <f>SUM(D45:M45)</f>
        <v>25</v>
      </c>
      <c r="O45" s="18">
        <f>SUM(D45:M47)</f>
        <v>25</v>
      </c>
      <c r="P45" s="18">
        <f>COUNTIF(D45:M47,0)</f>
        <v>3</v>
      </c>
      <c r="Q45" s="22" t="s">
        <v>67</v>
      </c>
    </row>
    <row r="46" spans="1:18" x14ac:dyDescent="0.25">
      <c r="A46" s="17"/>
      <c r="B46" s="48" t="s">
        <v>56</v>
      </c>
      <c r="C46" s="18" t="s">
        <v>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>
        <f>SUM(D46:M46)</f>
        <v>0</v>
      </c>
      <c r="O46" s="18"/>
      <c r="P46" s="18"/>
      <c r="Q46" s="22"/>
    </row>
    <row r="47" spans="1:18" x14ac:dyDescent="0.25">
      <c r="A47" s="19"/>
      <c r="B47" s="32"/>
      <c r="C47" s="20" t="s">
        <v>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>
        <f>SUM(D47:M47)</f>
        <v>0</v>
      </c>
      <c r="O47" s="20"/>
      <c r="P47" s="20"/>
      <c r="Q47" s="26"/>
      <c r="R47" s="17"/>
    </row>
    <row r="48" spans="1:18" x14ac:dyDescent="0.25">
      <c r="C48" s="2"/>
    </row>
    <row r="49" spans="1:18" x14ac:dyDescent="0.25">
      <c r="A49" s="21" t="s">
        <v>10</v>
      </c>
      <c r="B49" s="31" t="s">
        <v>11</v>
      </c>
      <c r="C49" s="18" t="s">
        <v>6</v>
      </c>
      <c r="D49" s="18">
        <v>0</v>
      </c>
      <c r="E49" s="18">
        <v>0</v>
      </c>
      <c r="F49" s="18">
        <v>0</v>
      </c>
      <c r="G49" s="18">
        <v>5</v>
      </c>
      <c r="H49" s="18">
        <v>0</v>
      </c>
      <c r="I49" s="18">
        <v>0</v>
      </c>
      <c r="J49" s="18">
        <v>2</v>
      </c>
      <c r="K49" s="18">
        <v>0</v>
      </c>
      <c r="L49" s="18">
        <v>0</v>
      </c>
      <c r="M49" s="18">
        <v>0</v>
      </c>
      <c r="N49" s="18">
        <f>SUM(D49:M49)</f>
        <v>7</v>
      </c>
      <c r="O49" s="18">
        <f>SUM(D49:M51)</f>
        <v>10</v>
      </c>
      <c r="P49" s="18">
        <f>COUNTIF(D49:M51,0)</f>
        <v>26</v>
      </c>
      <c r="Q49" s="22">
        <v>1</v>
      </c>
    </row>
    <row r="50" spans="1:18" x14ac:dyDescent="0.25">
      <c r="A50" s="17"/>
      <c r="B50" s="31"/>
      <c r="C50" s="18" t="s">
        <v>7</v>
      </c>
      <c r="D50" s="18">
        <v>0</v>
      </c>
      <c r="E50" s="18">
        <v>0</v>
      </c>
      <c r="F50" s="18">
        <v>0</v>
      </c>
      <c r="G50" s="18">
        <v>2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SUM(D50:M50)</f>
        <v>2</v>
      </c>
      <c r="O50" s="18"/>
      <c r="P50" s="18"/>
      <c r="Q50" s="22"/>
    </row>
    <row r="51" spans="1:18" x14ac:dyDescent="0.25">
      <c r="A51" s="19"/>
      <c r="B51" s="32"/>
      <c r="C51" s="20" t="s">
        <v>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0</v>
      </c>
      <c r="M51" s="20">
        <v>0</v>
      </c>
      <c r="N51" s="20">
        <f>SUM(D51:M51)</f>
        <v>1</v>
      </c>
      <c r="O51" s="20"/>
      <c r="P51" s="20"/>
      <c r="Q51" s="26"/>
    </row>
    <row r="52" spans="1:18" x14ac:dyDescent="0.25">
      <c r="A52" s="17"/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pans="1:18" x14ac:dyDescent="0.25">
      <c r="A53" s="23" t="s">
        <v>52</v>
      </c>
      <c r="B53" s="31" t="s">
        <v>23</v>
      </c>
      <c r="C53" s="18" t="s">
        <v>6</v>
      </c>
      <c r="D53" s="18">
        <v>0</v>
      </c>
      <c r="E53" s="18">
        <v>0</v>
      </c>
      <c r="F53" s="18">
        <v>3</v>
      </c>
      <c r="G53" s="18">
        <v>0</v>
      </c>
      <c r="H53" s="18">
        <v>0</v>
      </c>
      <c r="I53" s="18">
        <v>0</v>
      </c>
      <c r="J53" s="18">
        <v>3</v>
      </c>
      <c r="K53" s="18">
        <v>0</v>
      </c>
      <c r="L53" s="18">
        <v>0</v>
      </c>
      <c r="M53" s="18">
        <v>5</v>
      </c>
      <c r="N53" s="18">
        <f>SUM(D53:M53)</f>
        <v>11</v>
      </c>
      <c r="O53" s="18">
        <f>SUM(D53:M55)</f>
        <v>34</v>
      </c>
      <c r="P53" s="18">
        <f>COUNTIF(D53:M55,0)</f>
        <v>18</v>
      </c>
      <c r="Q53" s="22">
        <v>3</v>
      </c>
    </row>
    <row r="54" spans="1:18" x14ac:dyDescent="0.25">
      <c r="A54" s="17"/>
      <c r="B54" s="31"/>
      <c r="C54" s="18" t="s">
        <v>7</v>
      </c>
      <c r="D54" s="18">
        <v>0</v>
      </c>
      <c r="E54" s="18">
        <v>0</v>
      </c>
      <c r="F54" s="18">
        <v>5</v>
      </c>
      <c r="G54" s="18">
        <v>0</v>
      </c>
      <c r="H54" s="18">
        <v>1</v>
      </c>
      <c r="I54" s="18">
        <v>0</v>
      </c>
      <c r="J54" s="18">
        <v>2</v>
      </c>
      <c r="K54" s="18">
        <v>0</v>
      </c>
      <c r="L54" s="18">
        <v>0</v>
      </c>
      <c r="M54" s="18">
        <v>5</v>
      </c>
      <c r="N54" s="18">
        <f>SUM(D54:M54)</f>
        <v>13</v>
      </c>
      <c r="O54" s="18"/>
      <c r="P54" s="18"/>
      <c r="Q54" s="22"/>
    </row>
    <row r="55" spans="1:18" x14ac:dyDescent="0.25">
      <c r="A55" s="17"/>
      <c r="B55" s="31"/>
      <c r="C55" s="18" t="s">
        <v>8</v>
      </c>
      <c r="D55" s="18">
        <v>0</v>
      </c>
      <c r="E55" s="18">
        <v>0</v>
      </c>
      <c r="F55" s="18">
        <v>3</v>
      </c>
      <c r="G55" s="18">
        <v>1</v>
      </c>
      <c r="H55" s="18">
        <v>0</v>
      </c>
      <c r="I55" s="18">
        <v>1</v>
      </c>
      <c r="J55" s="18">
        <v>3</v>
      </c>
      <c r="K55" s="18">
        <v>0</v>
      </c>
      <c r="L55" s="18">
        <v>0</v>
      </c>
      <c r="M55" s="18">
        <v>2</v>
      </c>
      <c r="N55" s="18">
        <f>SUM(D55:M55)</f>
        <v>10</v>
      </c>
      <c r="O55" s="18"/>
      <c r="P55" s="18"/>
      <c r="Q55" s="22"/>
    </row>
    <row r="56" spans="1:18" ht="9.9499999999999993" customHeight="1" x14ac:dyDescent="0.25">
      <c r="A56" s="17"/>
      <c r="B56" s="3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2"/>
      <c r="R56" s="17"/>
    </row>
    <row r="57" spans="1:18" x14ac:dyDescent="0.25">
      <c r="A57" s="35"/>
      <c r="B57" s="31" t="s">
        <v>30</v>
      </c>
      <c r="C57" s="18" t="s">
        <v>6</v>
      </c>
      <c r="D57" s="18">
        <v>5</v>
      </c>
      <c r="E57" s="18">
        <v>0</v>
      </c>
      <c r="F57" s="18">
        <v>3</v>
      </c>
      <c r="G57" s="18">
        <v>3</v>
      </c>
      <c r="H57" s="18">
        <v>2</v>
      </c>
      <c r="I57" s="18">
        <v>2</v>
      </c>
      <c r="J57" s="18">
        <v>3</v>
      </c>
      <c r="K57" s="18">
        <v>5</v>
      </c>
      <c r="L57" s="18">
        <v>1</v>
      </c>
      <c r="M57" s="18">
        <v>3</v>
      </c>
      <c r="N57" s="18">
        <f>SUM(D57:M57)</f>
        <v>27</v>
      </c>
      <c r="O57" s="18">
        <f>SUM(D57:M59)</f>
        <v>87</v>
      </c>
      <c r="P57" s="18">
        <f>COUNTIF(D57:M59,0)</f>
        <v>4</v>
      </c>
      <c r="Q57" s="22">
        <v>6</v>
      </c>
      <c r="R57" s="17"/>
    </row>
    <row r="58" spans="1:18" x14ac:dyDescent="0.25">
      <c r="A58" s="35"/>
      <c r="B58" s="31"/>
      <c r="C58" s="18" t="s">
        <v>7</v>
      </c>
      <c r="D58" s="18">
        <v>5</v>
      </c>
      <c r="E58" s="18">
        <v>0</v>
      </c>
      <c r="F58" s="18">
        <v>3</v>
      </c>
      <c r="G58" s="18">
        <v>5</v>
      </c>
      <c r="H58" s="18">
        <v>3</v>
      </c>
      <c r="I58" s="18">
        <v>2</v>
      </c>
      <c r="J58" s="18">
        <v>3</v>
      </c>
      <c r="K58" s="18">
        <v>5</v>
      </c>
      <c r="L58" s="18">
        <v>5</v>
      </c>
      <c r="M58" s="18">
        <v>3</v>
      </c>
      <c r="N58" s="18">
        <f>SUM(D58:M58)</f>
        <v>34</v>
      </c>
      <c r="O58" s="18"/>
      <c r="P58" s="18"/>
      <c r="Q58" s="22"/>
      <c r="R58" s="17"/>
    </row>
    <row r="59" spans="1:18" x14ac:dyDescent="0.25">
      <c r="A59" s="35"/>
      <c r="B59" s="31"/>
      <c r="C59" s="18" t="s">
        <v>8</v>
      </c>
      <c r="D59" s="18">
        <v>5</v>
      </c>
      <c r="E59" s="18">
        <v>0</v>
      </c>
      <c r="F59" s="18">
        <v>1</v>
      </c>
      <c r="G59" s="18">
        <v>3</v>
      </c>
      <c r="H59" s="18">
        <v>3</v>
      </c>
      <c r="I59" s="18">
        <v>0</v>
      </c>
      <c r="J59" s="18">
        <v>3</v>
      </c>
      <c r="K59" s="18">
        <v>5</v>
      </c>
      <c r="L59" s="18">
        <v>1</v>
      </c>
      <c r="M59" s="18">
        <v>5</v>
      </c>
      <c r="N59" s="18">
        <f>SUM(D59:M59)</f>
        <v>26</v>
      </c>
      <c r="O59" s="18"/>
      <c r="P59" s="18"/>
      <c r="Q59" s="22"/>
      <c r="R59" s="17"/>
    </row>
    <row r="60" spans="1:18" ht="9.9499999999999993" customHeight="1" x14ac:dyDescent="0.25">
      <c r="A60" s="35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  <c r="R60" s="17"/>
    </row>
    <row r="61" spans="1:18" x14ac:dyDescent="0.25">
      <c r="A61" s="35"/>
      <c r="B61" s="31" t="s">
        <v>24</v>
      </c>
      <c r="C61" s="18" t="s">
        <v>6</v>
      </c>
      <c r="D61" s="18">
        <v>5</v>
      </c>
      <c r="E61" s="18">
        <v>5</v>
      </c>
      <c r="F61" s="18">
        <v>3</v>
      </c>
      <c r="G61" s="18">
        <v>5</v>
      </c>
      <c r="H61" s="18">
        <v>3</v>
      </c>
      <c r="I61" s="18">
        <v>5</v>
      </c>
      <c r="J61" s="18">
        <v>3</v>
      </c>
      <c r="K61" s="18">
        <v>1</v>
      </c>
      <c r="L61" s="18">
        <v>3</v>
      </c>
      <c r="M61" s="18">
        <v>5</v>
      </c>
      <c r="N61" s="18">
        <f>SUM(D61:M61)</f>
        <v>38</v>
      </c>
      <c r="O61" s="18">
        <f>SUM(D61:M63)</f>
        <v>82</v>
      </c>
      <c r="P61" s="18">
        <f>COUNTIF(D61:M63,0)</f>
        <v>7</v>
      </c>
      <c r="Q61" s="22">
        <v>5</v>
      </c>
      <c r="R61" s="17"/>
    </row>
    <row r="62" spans="1:18" x14ac:dyDescent="0.25">
      <c r="A62" s="35"/>
      <c r="B62" s="31"/>
      <c r="C62" s="18" t="s">
        <v>7</v>
      </c>
      <c r="D62" s="18">
        <v>0</v>
      </c>
      <c r="E62" s="18">
        <v>0</v>
      </c>
      <c r="F62" s="18">
        <v>1</v>
      </c>
      <c r="G62" s="18">
        <v>5</v>
      </c>
      <c r="H62" s="18">
        <v>5</v>
      </c>
      <c r="I62" s="18">
        <v>1</v>
      </c>
      <c r="J62" s="18">
        <v>3</v>
      </c>
      <c r="K62" s="18">
        <v>0</v>
      </c>
      <c r="L62" s="18">
        <v>0</v>
      </c>
      <c r="M62" s="18">
        <v>5</v>
      </c>
      <c r="N62" s="18">
        <f>SUM(D62:M62)</f>
        <v>20</v>
      </c>
      <c r="O62" s="18"/>
      <c r="P62" s="18"/>
      <c r="Q62" s="22"/>
      <c r="R62" s="17"/>
    </row>
    <row r="63" spans="1:18" x14ac:dyDescent="0.25">
      <c r="A63" s="35"/>
      <c r="B63" s="31"/>
      <c r="C63" s="18" t="s">
        <v>8</v>
      </c>
      <c r="D63" s="18">
        <v>0</v>
      </c>
      <c r="E63" s="18">
        <v>0</v>
      </c>
      <c r="F63" s="18">
        <v>5</v>
      </c>
      <c r="G63" s="18">
        <v>2</v>
      </c>
      <c r="H63" s="18">
        <v>5</v>
      </c>
      <c r="I63" s="18">
        <v>1</v>
      </c>
      <c r="J63" s="18">
        <v>3</v>
      </c>
      <c r="K63" s="18">
        <v>0</v>
      </c>
      <c r="L63" s="18">
        <v>3</v>
      </c>
      <c r="M63" s="18">
        <v>5</v>
      </c>
      <c r="N63" s="18">
        <f>SUM(D63:M63)</f>
        <v>24</v>
      </c>
      <c r="O63" s="18"/>
      <c r="P63" s="18"/>
      <c r="Q63" s="22"/>
      <c r="R63" s="17"/>
    </row>
    <row r="64" spans="1:18" ht="9.9499999999999993" customHeight="1" x14ac:dyDescent="0.25">
      <c r="A64" s="35"/>
      <c r="B64" s="3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2"/>
      <c r="R64" s="17"/>
    </row>
    <row r="65" spans="1:18" x14ac:dyDescent="0.25">
      <c r="A65" s="35"/>
      <c r="B65" s="31" t="s">
        <v>25</v>
      </c>
      <c r="C65" s="18" t="s">
        <v>6</v>
      </c>
      <c r="D65" s="18">
        <v>0</v>
      </c>
      <c r="E65" s="18">
        <v>1</v>
      </c>
      <c r="F65" s="18">
        <v>0</v>
      </c>
      <c r="G65" s="18">
        <v>0</v>
      </c>
      <c r="H65" s="18">
        <v>0</v>
      </c>
      <c r="I65" s="18">
        <v>1</v>
      </c>
      <c r="J65" s="18">
        <v>5</v>
      </c>
      <c r="K65" s="18">
        <v>0</v>
      </c>
      <c r="L65" s="18">
        <v>0</v>
      </c>
      <c r="M65" s="18">
        <v>5</v>
      </c>
      <c r="N65" s="18">
        <f>SUM(D65:M65)</f>
        <v>12</v>
      </c>
      <c r="O65" s="18">
        <f>SUM(D65:M67)</f>
        <v>28</v>
      </c>
      <c r="P65" s="18">
        <f>COUNTIF(D65:M67,0)</f>
        <v>19</v>
      </c>
      <c r="Q65" s="22">
        <v>2</v>
      </c>
      <c r="R65" s="17"/>
    </row>
    <row r="66" spans="1:18" x14ac:dyDescent="0.25">
      <c r="A66" s="35"/>
      <c r="B66" s="31"/>
      <c r="C66" s="18" t="s">
        <v>7</v>
      </c>
      <c r="D66" s="18">
        <v>0</v>
      </c>
      <c r="E66" s="18">
        <v>0</v>
      </c>
      <c r="F66" s="18">
        <v>0</v>
      </c>
      <c r="G66" s="18">
        <v>1</v>
      </c>
      <c r="H66" s="18">
        <v>0</v>
      </c>
      <c r="I66" s="18">
        <v>1</v>
      </c>
      <c r="J66" s="18">
        <v>5</v>
      </c>
      <c r="K66" s="18">
        <v>0</v>
      </c>
      <c r="L66" s="18">
        <v>0</v>
      </c>
      <c r="M66" s="18">
        <v>2</v>
      </c>
      <c r="N66" s="18">
        <f>SUM(D66:M66)</f>
        <v>9</v>
      </c>
      <c r="O66" s="18"/>
      <c r="P66" s="18"/>
      <c r="Q66" s="22"/>
      <c r="R66" s="17"/>
    </row>
    <row r="67" spans="1:18" x14ac:dyDescent="0.25">
      <c r="A67" s="35"/>
      <c r="B67" s="31"/>
      <c r="C67" s="18" t="s">
        <v>8</v>
      </c>
      <c r="D67" s="18">
        <v>0</v>
      </c>
      <c r="E67" s="18">
        <v>0</v>
      </c>
      <c r="F67" s="18">
        <v>0</v>
      </c>
      <c r="G67" s="18">
        <v>1</v>
      </c>
      <c r="H67" s="18">
        <v>0</v>
      </c>
      <c r="I67" s="18">
        <v>0</v>
      </c>
      <c r="J67" s="18">
        <v>5</v>
      </c>
      <c r="K67" s="18">
        <v>0</v>
      </c>
      <c r="L67" s="18">
        <v>1</v>
      </c>
      <c r="M67" s="18">
        <v>0</v>
      </c>
      <c r="N67" s="18">
        <f>SUM(D67:M67)</f>
        <v>7</v>
      </c>
      <c r="O67" s="18"/>
      <c r="P67" s="18"/>
      <c r="Q67" s="22"/>
      <c r="R67" s="17"/>
    </row>
    <row r="68" spans="1:18" ht="9.9499999999999993" customHeight="1" x14ac:dyDescent="0.25">
      <c r="A68" s="35"/>
      <c r="B68" s="3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2"/>
      <c r="R68" s="17"/>
    </row>
    <row r="69" spans="1:18" x14ac:dyDescent="0.25">
      <c r="A69" s="43"/>
      <c r="B69" s="30" t="s">
        <v>26</v>
      </c>
      <c r="C69" s="1" t="s">
        <v>6</v>
      </c>
      <c r="D69" s="1">
        <v>0</v>
      </c>
      <c r="E69" s="1">
        <v>0</v>
      </c>
      <c r="F69" s="1">
        <v>0</v>
      </c>
      <c r="G69" s="1">
        <v>2</v>
      </c>
      <c r="H69" s="1">
        <v>0</v>
      </c>
      <c r="I69" s="1">
        <v>0</v>
      </c>
      <c r="J69" s="1">
        <v>5</v>
      </c>
      <c r="K69" s="1">
        <v>2</v>
      </c>
      <c r="L69" s="1">
        <v>0</v>
      </c>
      <c r="M69" s="1">
        <v>0</v>
      </c>
      <c r="N69" s="1">
        <f>SUM(D69:M69)</f>
        <v>9</v>
      </c>
      <c r="O69" s="1">
        <f>SUM(D69:M71)</f>
        <v>28</v>
      </c>
      <c r="P69" s="18">
        <f>COUNTIF(D69:M71,0)</f>
        <v>21</v>
      </c>
      <c r="Q69" s="13">
        <v>1</v>
      </c>
    </row>
    <row r="70" spans="1:18" x14ac:dyDescent="0.25">
      <c r="C70" s="1" t="s">
        <v>7</v>
      </c>
      <c r="D70" s="1">
        <v>0</v>
      </c>
      <c r="E70" s="1">
        <v>0</v>
      </c>
      <c r="F70" s="1">
        <v>0</v>
      </c>
      <c r="G70" s="1">
        <v>2</v>
      </c>
      <c r="H70" s="1">
        <v>0</v>
      </c>
      <c r="I70" s="1">
        <v>0</v>
      </c>
      <c r="J70" s="1">
        <v>5</v>
      </c>
      <c r="K70" s="1">
        <v>3</v>
      </c>
      <c r="L70" s="1">
        <v>0</v>
      </c>
      <c r="M70" s="1">
        <v>0</v>
      </c>
      <c r="N70" s="1">
        <f>SUM(D70:M70)</f>
        <v>10</v>
      </c>
    </row>
    <row r="71" spans="1:18" x14ac:dyDescent="0.25">
      <c r="A71" s="17"/>
      <c r="B71" s="31"/>
      <c r="C71" s="18" t="s">
        <v>8</v>
      </c>
      <c r="D71" s="18">
        <v>0</v>
      </c>
      <c r="E71" s="18">
        <v>0</v>
      </c>
      <c r="F71" s="18">
        <v>0</v>
      </c>
      <c r="G71" s="18">
        <v>3</v>
      </c>
      <c r="H71" s="18">
        <v>0</v>
      </c>
      <c r="I71" s="18">
        <v>0</v>
      </c>
      <c r="J71" s="18">
        <v>5</v>
      </c>
      <c r="K71" s="18">
        <v>1</v>
      </c>
      <c r="L71" s="18">
        <v>0</v>
      </c>
      <c r="M71" s="18">
        <v>0</v>
      </c>
      <c r="N71" s="18">
        <f>SUM(D71:M71)</f>
        <v>9</v>
      </c>
      <c r="O71" s="18"/>
      <c r="P71" s="18"/>
      <c r="Q71" s="22"/>
    </row>
    <row r="72" spans="1:18" ht="9.9499999999999993" customHeight="1" x14ac:dyDescent="0.25">
      <c r="A72" s="35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2"/>
      <c r="R72" s="17"/>
    </row>
    <row r="73" spans="1:18" x14ac:dyDescent="0.25">
      <c r="A73" s="35"/>
      <c r="B73" s="31" t="s">
        <v>33</v>
      </c>
      <c r="C73" s="18" t="s">
        <v>6</v>
      </c>
      <c r="D73" s="18">
        <v>0</v>
      </c>
      <c r="E73" s="18">
        <v>0</v>
      </c>
      <c r="F73" s="18">
        <v>3</v>
      </c>
      <c r="G73" s="18">
        <v>5</v>
      </c>
      <c r="H73" s="18">
        <v>1</v>
      </c>
      <c r="I73" s="18">
        <v>3</v>
      </c>
      <c r="J73" s="18">
        <v>0</v>
      </c>
      <c r="K73" s="18">
        <v>3</v>
      </c>
      <c r="L73" s="18">
        <v>0</v>
      </c>
      <c r="M73" s="18">
        <v>3</v>
      </c>
      <c r="N73" s="18">
        <f>SUM(D73:M73)</f>
        <v>18</v>
      </c>
      <c r="O73" s="18">
        <f>SUM(D73:M75)</f>
        <v>34</v>
      </c>
      <c r="P73" s="18">
        <f>COUNTIF(D73:M75,0)</f>
        <v>15</v>
      </c>
      <c r="Q73" s="22">
        <v>4</v>
      </c>
      <c r="R73" s="17"/>
    </row>
    <row r="74" spans="1:18" x14ac:dyDescent="0.25">
      <c r="A74" s="35"/>
      <c r="B74" s="31"/>
      <c r="C74" s="18" t="s">
        <v>7</v>
      </c>
      <c r="D74" s="18">
        <v>0</v>
      </c>
      <c r="E74" s="18">
        <v>0</v>
      </c>
      <c r="F74" s="18">
        <v>5</v>
      </c>
      <c r="G74" s="18">
        <v>1</v>
      </c>
      <c r="H74" s="18">
        <v>0</v>
      </c>
      <c r="I74" s="18">
        <v>0</v>
      </c>
      <c r="J74" s="18">
        <v>1</v>
      </c>
      <c r="K74" s="18">
        <v>0</v>
      </c>
      <c r="L74" s="18">
        <v>0</v>
      </c>
      <c r="M74" s="18">
        <v>2</v>
      </c>
      <c r="N74" s="18">
        <f>SUM(D74:M74)</f>
        <v>9</v>
      </c>
      <c r="O74" s="18"/>
      <c r="P74" s="18"/>
      <c r="Q74" s="22"/>
      <c r="R74" s="17"/>
    </row>
    <row r="75" spans="1:18" x14ac:dyDescent="0.25">
      <c r="A75" s="44"/>
      <c r="B75" s="32"/>
      <c r="C75" s="20" t="s">
        <v>8</v>
      </c>
      <c r="D75" s="20">
        <v>0</v>
      </c>
      <c r="E75" s="20">
        <v>0</v>
      </c>
      <c r="F75" s="20">
        <v>3</v>
      </c>
      <c r="G75" s="20">
        <v>1</v>
      </c>
      <c r="H75" s="20">
        <v>1</v>
      </c>
      <c r="I75" s="20">
        <v>1</v>
      </c>
      <c r="J75" s="20">
        <v>0</v>
      </c>
      <c r="K75" s="20">
        <v>0</v>
      </c>
      <c r="L75" s="20">
        <v>1</v>
      </c>
      <c r="M75" s="20">
        <v>0</v>
      </c>
      <c r="N75" s="20">
        <f>SUM(D75:M75)</f>
        <v>7</v>
      </c>
      <c r="O75" s="20"/>
      <c r="P75" s="20"/>
      <c r="Q75" s="26"/>
      <c r="R75" s="17"/>
    </row>
    <row r="77" spans="1:18" x14ac:dyDescent="0.25">
      <c r="A77" s="33" t="s">
        <v>68</v>
      </c>
      <c r="B77" s="30" t="s">
        <v>31</v>
      </c>
      <c r="C77" s="18" t="s">
        <v>6</v>
      </c>
      <c r="D77" s="1">
        <v>1</v>
      </c>
      <c r="E77" s="1">
        <v>0</v>
      </c>
      <c r="F77" s="1">
        <v>5</v>
      </c>
      <c r="G77" s="1">
        <v>3</v>
      </c>
      <c r="H77" s="1">
        <v>0</v>
      </c>
      <c r="I77" s="1">
        <v>0</v>
      </c>
      <c r="J77" s="1">
        <v>0</v>
      </c>
      <c r="K77" s="1">
        <v>5</v>
      </c>
      <c r="L77" s="1">
        <v>0</v>
      </c>
      <c r="M77" s="1">
        <v>1</v>
      </c>
      <c r="N77" s="18">
        <f>SUM(D77:M77)</f>
        <v>15</v>
      </c>
      <c r="O77" s="18">
        <f>SUM(D77:M79)</f>
        <v>21</v>
      </c>
      <c r="P77" s="18">
        <f>COUNTIF(D77:M79,0)</f>
        <v>19</v>
      </c>
      <c r="Q77" s="13">
        <v>7</v>
      </c>
    </row>
    <row r="78" spans="1:18" x14ac:dyDescent="0.25">
      <c r="C78" s="1" t="s">
        <v>7</v>
      </c>
      <c r="D78" s="1">
        <v>1</v>
      </c>
      <c r="E78" s="1">
        <v>0</v>
      </c>
      <c r="F78" s="1">
        <v>1</v>
      </c>
      <c r="G78" s="1">
        <v>1</v>
      </c>
      <c r="H78" s="1">
        <v>0</v>
      </c>
      <c r="I78" s="1">
        <v>1</v>
      </c>
      <c r="J78" s="1">
        <v>1</v>
      </c>
      <c r="K78" s="1">
        <v>0</v>
      </c>
      <c r="L78" s="1">
        <v>0</v>
      </c>
      <c r="M78" s="1">
        <v>1</v>
      </c>
      <c r="N78" s="1">
        <f>SUM(D78:M78)</f>
        <v>6</v>
      </c>
    </row>
    <row r="79" spans="1:18" x14ac:dyDescent="0.25">
      <c r="C79" s="1" t="s">
        <v>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f>SUM(D79:M79)</f>
        <v>0</v>
      </c>
    </row>
    <row r="80" spans="1:18" ht="9.9499999999999993" customHeight="1" x14ac:dyDescent="0.25"/>
    <row r="81" spans="2:17" x14ac:dyDescent="0.25">
      <c r="B81" s="30" t="s">
        <v>110</v>
      </c>
      <c r="C81" s="18" t="s">
        <v>6</v>
      </c>
      <c r="D81" s="1">
        <v>0</v>
      </c>
      <c r="E81" s="1">
        <v>0</v>
      </c>
      <c r="F81" s="1">
        <v>1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8">
        <f>SUM(D81:M81)</f>
        <v>2</v>
      </c>
      <c r="O81" s="18">
        <f>SUM(D81:M83)</f>
        <v>2</v>
      </c>
      <c r="P81" s="18">
        <f>COUNTIF(D81:M83,0)</f>
        <v>28</v>
      </c>
      <c r="Q81" s="13">
        <v>1</v>
      </c>
    </row>
    <row r="82" spans="2:17" x14ac:dyDescent="0.25">
      <c r="C82" s="1" t="s">
        <v>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f>SUM(D82:M82)</f>
        <v>0</v>
      </c>
    </row>
    <row r="83" spans="2:17" x14ac:dyDescent="0.25">
      <c r="C83" s="1" t="s">
        <v>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f>SUM(D83:M83)</f>
        <v>0</v>
      </c>
    </row>
    <row r="84" spans="2:17" ht="9.9499999999999993" customHeight="1" x14ac:dyDescent="0.25"/>
    <row r="85" spans="2:17" x14ac:dyDescent="0.25">
      <c r="B85" s="30" t="s">
        <v>111</v>
      </c>
      <c r="C85" s="18" t="s">
        <v>6</v>
      </c>
      <c r="D85" s="1">
        <v>0</v>
      </c>
      <c r="E85" s="1">
        <v>0</v>
      </c>
      <c r="F85" s="1">
        <v>0</v>
      </c>
      <c r="G85" s="1">
        <v>2</v>
      </c>
      <c r="H85" s="1">
        <v>0</v>
      </c>
      <c r="I85" s="1">
        <v>2</v>
      </c>
      <c r="J85" s="1">
        <v>1</v>
      </c>
      <c r="K85" s="1">
        <v>0</v>
      </c>
      <c r="L85" s="1">
        <v>0</v>
      </c>
      <c r="M85" s="1">
        <v>0</v>
      </c>
      <c r="N85" s="18">
        <f>SUM(D85:M85)</f>
        <v>5</v>
      </c>
      <c r="O85" s="18">
        <f>SUM(D85:M87)</f>
        <v>15</v>
      </c>
      <c r="P85" s="18">
        <f>COUNTIF(D85:M87,0)</f>
        <v>21</v>
      </c>
      <c r="Q85" s="13">
        <v>4</v>
      </c>
    </row>
    <row r="86" spans="2:17" x14ac:dyDescent="0.25">
      <c r="B86" s="46" t="s">
        <v>56</v>
      </c>
      <c r="C86" s="1" t="s">
        <v>7</v>
      </c>
      <c r="D86" s="1">
        <v>0</v>
      </c>
      <c r="E86" s="1">
        <v>0</v>
      </c>
      <c r="F86" s="1">
        <v>0</v>
      </c>
      <c r="G86" s="1">
        <v>1</v>
      </c>
      <c r="H86" s="1">
        <v>0</v>
      </c>
      <c r="I86" s="1">
        <v>1</v>
      </c>
      <c r="J86" s="1">
        <v>1</v>
      </c>
      <c r="K86" s="1">
        <v>0</v>
      </c>
      <c r="L86" s="1">
        <v>1</v>
      </c>
      <c r="M86" s="1">
        <v>5</v>
      </c>
      <c r="N86" s="1">
        <f>SUM(D86:M86)</f>
        <v>9</v>
      </c>
    </row>
    <row r="87" spans="2:17" x14ac:dyDescent="0.25">
      <c r="C87" s="1" t="s">
        <v>8</v>
      </c>
      <c r="D87" s="1">
        <v>0</v>
      </c>
      <c r="E87" s="1">
        <v>0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f>SUM(D87:M87)</f>
        <v>1</v>
      </c>
    </row>
    <row r="88" spans="2:17" ht="9.9499999999999993" customHeight="1" x14ac:dyDescent="0.25"/>
    <row r="89" spans="2:17" x14ac:dyDescent="0.25">
      <c r="B89" s="30" t="s">
        <v>124</v>
      </c>
      <c r="C89" s="18" t="s">
        <v>6</v>
      </c>
      <c r="D89" s="1">
        <v>0</v>
      </c>
      <c r="E89" s="1">
        <v>0</v>
      </c>
      <c r="F89" s="1">
        <v>0</v>
      </c>
      <c r="G89" s="1">
        <v>0</v>
      </c>
      <c r="H89" s="1">
        <v>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8">
        <f>SUM(D89:M89)</f>
        <v>5</v>
      </c>
      <c r="O89" s="18">
        <f>SUM(D89:M91)</f>
        <v>5</v>
      </c>
      <c r="P89" s="18">
        <f>COUNTIF(D89:M91,0)</f>
        <v>29</v>
      </c>
      <c r="Q89" s="13">
        <v>2</v>
      </c>
    </row>
    <row r="90" spans="2:17" x14ac:dyDescent="0.25">
      <c r="B90" s="46" t="s">
        <v>56</v>
      </c>
      <c r="C90" s="1" t="s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f>SUM(D90:M90)</f>
        <v>0</v>
      </c>
    </row>
    <row r="91" spans="2:17" x14ac:dyDescent="0.25">
      <c r="C91" s="1" t="s">
        <v>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f>SUM(D91:M91)</f>
        <v>0</v>
      </c>
    </row>
    <row r="92" spans="2:17" ht="9.9499999999999993" customHeight="1" x14ac:dyDescent="0.25"/>
    <row r="93" spans="2:17" x14ac:dyDescent="0.25">
      <c r="B93" s="30" t="s">
        <v>113</v>
      </c>
      <c r="C93" s="18" t="s">
        <v>6</v>
      </c>
      <c r="D93" s="1">
        <v>0</v>
      </c>
      <c r="E93" s="1">
        <v>0</v>
      </c>
      <c r="F93" s="1">
        <v>1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2</v>
      </c>
      <c r="N93" s="18">
        <f>SUM(D93:M93)</f>
        <v>5</v>
      </c>
      <c r="O93" s="18">
        <f>SUM(D93:M95)</f>
        <v>9</v>
      </c>
      <c r="P93" s="18">
        <f>COUNTIF(D93:M95,0)</f>
        <v>23</v>
      </c>
      <c r="Q93" s="13">
        <v>3</v>
      </c>
    </row>
    <row r="94" spans="2:17" x14ac:dyDescent="0.25">
      <c r="C94" s="1" t="s">
        <v>7</v>
      </c>
      <c r="D94" s="1">
        <v>0</v>
      </c>
      <c r="E94" s="1">
        <v>0</v>
      </c>
      <c r="F94" s="1">
        <v>0</v>
      </c>
      <c r="G94" s="1">
        <v>2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f>SUM(D94:M94)</f>
        <v>3</v>
      </c>
    </row>
    <row r="95" spans="2:17" x14ac:dyDescent="0.25">
      <c r="C95" s="1" t="s">
        <v>8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f>SUM(D95:M95)</f>
        <v>1</v>
      </c>
    </row>
    <row r="96" spans="2:17" ht="9.9499999999999993" customHeight="1" x14ac:dyDescent="0.25"/>
    <row r="97" spans="1:17" x14ac:dyDescent="0.25">
      <c r="B97" s="30" t="s">
        <v>13</v>
      </c>
      <c r="C97" s="18" t="s">
        <v>6</v>
      </c>
      <c r="D97" s="1">
        <v>2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5</v>
      </c>
      <c r="K97" s="1">
        <v>5</v>
      </c>
      <c r="L97" s="1">
        <v>1</v>
      </c>
      <c r="M97" s="1">
        <v>1</v>
      </c>
      <c r="N97" s="18">
        <f>SUM(D97:M97)</f>
        <v>16</v>
      </c>
      <c r="O97" s="18">
        <f>SUM(D97:M99)</f>
        <v>36</v>
      </c>
      <c r="P97" s="18">
        <f>COUNTIF(D97:M99,0)</f>
        <v>14</v>
      </c>
      <c r="Q97" s="13">
        <v>8</v>
      </c>
    </row>
    <row r="98" spans="1:17" x14ac:dyDescent="0.25">
      <c r="C98" s="1" t="s">
        <v>7</v>
      </c>
      <c r="D98" s="1">
        <v>1</v>
      </c>
      <c r="E98" s="1">
        <v>0</v>
      </c>
      <c r="F98" s="1">
        <v>0</v>
      </c>
      <c r="G98" s="1">
        <v>2</v>
      </c>
      <c r="H98" s="1">
        <v>0</v>
      </c>
      <c r="I98" s="1">
        <v>1</v>
      </c>
      <c r="J98" s="1">
        <v>1</v>
      </c>
      <c r="K98" s="1">
        <v>1</v>
      </c>
      <c r="L98" s="1">
        <v>1</v>
      </c>
      <c r="M98" s="1">
        <v>2</v>
      </c>
      <c r="N98" s="1">
        <f>SUM(D98:M98)</f>
        <v>9</v>
      </c>
    </row>
    <row r="99" spans="1:17" x14ac:dyDescent="0.25">
      <c r="C99" s="1" t="s">
        <v>8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5</v>
      </c>
      <c r="L99" s="1">
        <v>5</v>
      </c>
      <c r="M99" s="1">
        <v>0</v>
      </c>
      <c r="N99" s="1">
        <f>SUM(D99:M99)</f>
        <v>11</v>
      </c>
    </row>
    <row r="100" spans="1:17" ht="9.9499999999999993" customHeight="1" x14ac:dyDescent="0.25"/>
    <row r="101" spans="1:17" x14ac:dyDescent="0.25">
      <c r="B101" s="30" t="s">
        <v>54</v>
      </c>
      <c r="C101" s="18" t="s">
        <v>6</v>
      </c>
      <c r="D101" s="1">
        <v>0</v>
      </c>
      <c r="E101" s="1">
        <v>0</v>
      </c>
      <c r="F101" s="1">
        <v>0</v>
      </c>
      <c r="G101" s="1">
        <v>0</v>
      </c>
      <c r="H101" s="1">
        <v>5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8">
        <f>SUM(D101:M101)</f>
        <v>6</v>
      </c>
      <c r="O101" s="18">
        <f>SUM(D101:M103)</f>
        <v>19</v>
      </c>
      <c r="P101" s="18">
        <f>COUNTIF(D101:M103,0)</f>
        <v>23</v>
      </c>
      <c r="Q101" s="13">
        <v>5</v>
      </c>
    </row>
    <row r="102" spans="1:17" x14ac:dyDescent="0.25">
      <c r="C102" s="1" t="s">
        <v>7</v>
      </c>
      <c r="D102" s="1">
        <v>5</v>
      </c>
      <c r="E102" s="1">
        <v>0</v>
      </c>
      <c r="F102" s="1">
        <v>1</v>
      </c>
      <c r="G102" s="1">
        <v>5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f>SUM(D102:M102)</f>
        <v>11</v>
      </c>
    </row>
    <row r="103" spans="1:17" x14ac:dyDescent="0.25">
      <c r="C103" s="1" t="s">
        <v>8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f>SUM(D103:M103)</f>
        <v>2</v>
      </c>
    </row>
    <row r="104" spans="1:17" ht="9.9499999999999993" customHeight="1" x14ac:dyDescent="0.25"/>
    <row r="105" spans="1:17" x14ac:dyDescent="0.25">
      <c r="B105" s="30" t="s">
        <v>114</v>
      </c>
      <c r="C105" s="18" t="s">
        <v>6</v>
      </c>
      <c r="D105" s="1">
        <v>1</v>
      </c>
      <c r="E105" s="1">
        <v>0</v>
      </c>
      <c r="F105" s="1">
        <v>5</v>
      </c>
      <c r="G105" s="1">
        <v>1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8">
        <f>SUM(D105:M105)</f>
        <v>8</v>
      </c>
      <c r="O105" s="18">
        <f>SUM(D105:M107)</f>
        <v>19</v>
      </c>
      <c r="P105" s="18">
        <f>COUNTIF(D105:M107,0)</f>
        <v>23</v>
      </c>
      <c r="Q105" s="13">
        <v>6</v>
      </c>
    </row>
    <row r="106" spans="1:17" x14ac:dyDescent="0.25">
      <c r="B106" s="34" t="s">
        <v>131</v>
      </c>
      <c r="C106" s="1" t="s">
        <v>7</v>
      </c>
      <c r="D106" s="1">
        <v>0</v>
      </c>
      <c r="E106" s="1">
        <v>0</v>
      </c>
      <c r="F106" s="1">
        <v>0</v>
      </c>
      <c r="G106" s="1">
        <v>5</v>
      </c>
      <c r="H106" s="1">
        <v>0</v>
      </c>
      <c r="I106" s="1">
        <v>0</v>
      </c>
      <c r="J106" s="1">
        <v>5</v>
      </c>
      <c r="K106" s="1">
        <v>0</v>
      </c>
      <c r="L106" s="1">
        <v>0</v>
      </c>
      <c r="M106" s="1">
        <v>0</v>
      </c>
      <c r="N106" s="1">
        <f>SUM(D106:M106)</f>
        <v>10</v>
      </c>
    </row>
    <row r="107" spans="1:17" x14ac:dyDescent="0.25">
      <c r="C107" s="1" t="s">
        <v>8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f>SUM(D107:M107)</f>
        <v>1</v>
      </c>
    </row>
    <row r="108" spans="1:17" x14ac:dyDescent="0.25">
      <c r="A108" s="19"/>
      <c r="B108" s="32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6"/>
    </row>
    <row r="109" spans="1:17" x14ac:dyDescent="0.25">
      <c r="A109" s="88" t="s">
        <v>34</v>
      </c>
      <c r="B109" s="30" t="s">
        <v>38</v>
      </c>
      <c r="C109" s="18" t="s">
        <v>6</v>
      </c>
      <c r="D109" s="1">
        <v>0</v>
      </c>
      <c r="E109" s="1">
        <v>0</v>
      </c>
      <c r="F109" s="1">
        <v>0</v>
      </c>
      <c r="G109" s="1">
        <v>0</v>
      </c>
      <c r="H109" s="1">
        <v>5</v>
      </c>
      <c r="I109" s="1">
        <v>0</v>
      </c>
      <c r="J109" s="1">
        <v>1</v>
      </c>
      <c r="K109" s="1">
        <v>5</v>
      </c>
      <c r="L109" s="1">
        <v>3</v>
      </c>
      <c r="M109" s="1">
        <v>0</v>
      </c>
      <c r="N109" s="18">
        <f>SUM(D109:M109)</f>
        <v>14</v>
      </c>
      <c r="O109" s="18">
        <f>SUM(D109:M111)</f>
        <v>27</v>
      </c>
      <c r="P109" s="18">
        <f>COUNTIF(D109:M111,0)</f>
        <v>19</v>
      </c>
      <c r="Q109" s="13">
        <v>2</v>
      </c>
    </row>
    <row r="110" spans="1:17" x14ac:dyDescent="0.25">
      <c r="B110" s="46"/>
      <c r="C110" s="1" t="s">
        <v>7</v>
      </c>
      <c r="D110" s="1">
        <v>0</v>
      </c>
      <c r="E110" s="1">
        <v>0</v>
      </c>
      <c r="F110" s="1">
        <v>0</v>
      </c>
      <c r="G110" s="1">
        <v>0</v>
      </c>
      <c r="H110" s="1">
        <v>2</v>
      </c>
      <c r="I110" s="1">
        <v>0</v>
      </c>
      <c r="J110" s="1">
        <v>2</v>
      </c>
      <c r="K110" s="1">
        <v>1</v>
      </c>
      <c r="L110" s="1">
        <v>0</v>
      </c>
      <c r="M110" s="1">
        <v>0</v>
      </c>
      <c r="N110" s="18">
        <f>SUM(D110:M110)</f>
        <v>5</v>
      </c>
    </row>
    <row r="111" spans="1:17" x14ac:dyDescent="0.25">
      <c r="C111" s="1" t="s">
        <v>8</v>
      </c>
      <c r="D111" s="1">
        <v>0</v>
      </c>
      <c r="E111" s="1">
        <v>0</v>
      </c>
      <c r="F111" s="1">
        <v>0</v>
      </c>
      <c r="G111" s="1">
        <v>0</v>
      </c>
      <c r="H111" s="1">
        <v>2</v>
      </c>
      <c r="I111" s="1">
        <v>0</v>
      </c>
      <c r="J111" s="1">
        <v>2</v>
      </c>
      <c r="K111" s="1">
        <v>1</v>
      </c>
      <c r="L111" s="1">
        <v>0</v>
      </c>
      <c r="M111" s="1">
        <v>3</v>
      </c>
      <c r="N111" s="1">
        <f>SUM(D111:M111)</f>
        <v>8</v>
      </c>
    </row>
    <row r="112" spans="1:17" ht="9.9499999999999993" customHeight="1" x14ac:dyDescent="0.25"/>
    <row r="113" spans="2:17" x14ac:dyDescent="0.25">
      <c r="B113" s="30" t="s">
        <v>115</v>
      </c>
      <c r="C113" s="18" t="s">
        <v>6</v>
      </c>
      <c r="D113" s="1">
        <v>0</v>
      </c>
      <c r="E113" s="1">
        <v>1</v>
      </c>
      <c r="F113" s="1">
        <v>0</v>
      </c>
      <c r="G113" s="1">
        <v>0</v>
      </c>
      <c r="H113" s="1">
        <v>5</v>
      </c>
      <c r="I113" s="1">
        <v>0</v>
      </c>
      <c r="J113" s="1">
        <v>2</v>
      </c>
      <c r="K113" s="1">
        <v>0</v>
      </c>
      <c r="L113" s="1">
        <v>1</v>
      </c>
      <c r="M113" s="1">
        <v>0</v>
      </c>
      <c r="N113" s="18">
        <f>SUM(D113:M113)</f>
        <v>9</v>
      </c>
      <c r="O113" s="18">
        <f>SUM(D113:M115)</f>
        <v>30</v>
      </c>
      <c r="P113" s="18">
        <f>COUNTIF(D113:M115,0)</f>
        <v>19</v>
      </c>
      <c r="Q113" s="13">
        <v>3</v>
      </c>
    </row>
    <row r="114" spans="2:17" x14ac:dyDescent="0.25">
      <c r="C114" s="1" t="s">
        <v>7</v>
      </c>
      <c r="D114" s="1">
        <v>0</v>
      </c>
      <c r="E114" s="1">
        <v>1</v>
      </c>
      <c r="F114" s="1">
        <v>0</v>
      </c>
      <c r="G114" s="1">
        <v>1</v>
      </c>
      <c r="H114" s="1">
        <v>5</v>
      </c>
      <c r="I114" s="1">
        <v>5</v>
      </c>
      <c r="J114" s="1">
        <v>0</v>
      </c>
      <c r="K114" s="1">
        <v>0</v>
      </c>
      <c r="L114" s="1">
        <v>1</v>
      </c>
      <c r="M114" s="1">
        <v>0</v>
      </c>
      <c r="N114" s="1">
        <f>SUM(D114:M114)</f>
        <v>13</v>
      </c>
    </row>
    <row r="115" spans="2:17" x14ac:dyDescent="0.25">
      <c r="C115" s="1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3</v>
      </c>
      <c r="J115" s="1">
        <v>0</v>
      </c>
      <c r="K115" s="1">
        <v>0</v>
      </c>
      <c r="L115" s="1">
        <v>0</v>
      </c>
      <c r="M115" s="1">
        <v>5</v>
      </c>
      <c r="N115" s="1">
        <f>SUM(D115:M115)</f>
        <v>8</v>
      </c>
    </row>
    <row r="116" spans="2:17" ht="9.9499999999999993" customHeight="1" x14ac:dyDescent="0.25"/>
    <row r="117" spans="2:17" x14ac:dyDescent="0.25">
      <c r="B117" s="30" t="s">
        <v>55</v>
      </c>
      <c r="C117" s="18" t="s">
        <v>6</v>
      </c>
      <c r="D117" s="1">
        <v>5</v>
      </c>
      <c r="E117" s="1">
        <v>0</v>
      </c>
      <c r="F117" s="1">
        <v>5</v>
      </c>
      <c r="G117" s="1">
        <v>5</v>
      </c>
      <c r="H117" s="1">
        <v>5</v>
      </c>
      <c r="I117" s="1">
        <v>0</v>
      </c>
      <c r="J117" s="1">
        <v>10</v>
      </c>
      <c r="K117" s="1">
        <v>10</v>
      </c>
      <c r="L117" s="1">
        <v>5</v>
      </c>
      <c r="M117" s="1">
        <v>3</v>
      </c>
      <c r="N117" s="18">
        <f>SUM(D117:M117)</f>
        <v>48</v>
      </c>
      <c r="O117" s="18">
        <f>SUM(D117:M119)</f>
        <v>92</v>
      </c>
      <c r="P117" s="18">
        <f>COUNTIF(D117:M119,0)</f>
        <v>11</v>
      </c>
      <c r="Q117" s="13">
        <v>6</v>
      </c>
    </row>
    <row r="118" spans="2:17" x14ac:dyDescent="0.25">
      <c r="B118" s="46" t="s">
        <v>56</v>
      </c>
      <c r="C118" s="1" t="s">
        <v>7</v>
      </c>
      <c r="D118" s="1">
        <v>5</v>
      </c>
      <c r="E118" s="1">
        <v>0</v>
      </c>
      <c r="F118" s="1">
        <v>0</v>
      </c>
      <c r="G118" s="1">
        <v>5</v>
      </c>
      <c r="H118" s="1">
        <v>5</v>
      </c>
      <c r="I118" s="1">
        <v>0</v>
      </c>
      <c r="J118" s="1">
        <v>2</v>
      </c>
      <c r="K118" s="1">
        <v>0</v>
      </c>
      <c r="L118" s="1">
        <v>3</v>
      </c>
      <c r="M118" s="1">
        <v>5</v>
      </c>
      <c r="N118" s="1">
        <f>SUM(D118:M118)</f>
        <v>25</v>
      </c>
    </row>
    <row r="119" spans="2:17" x14ac:dyDescent="0.25">
      <c r="B119" s="128" t="s">
        <v>132</v>
      </c>
      <c r="C119" s="1" t="s">
        <v>8</v>
      </c>
      <c r="D119" s="1">
        <v>5</v>
      </c>
      <c r="E119" s="1">
        <v>0</v>
      </c>
      <c r="F119" s="1">
        <v>0</v>
      </c>
      <c r="G119" s="1">
        <v>0</v>
      </c>
      <c r="H119" s="1">
        <v>5</v>
      </c>
      <c r="I119" s="1">
        <v>0</v>
      </c>
      <c r="J119" s="1">
        <v>5</v>
      </c>
      <c r="K119" s="1">
        <v>0</v>
      </c>
      <c r="L119" s="1">
        <v>1</v>
      </c>
      <c r="M119" s="1">
        <v>3</v>
      </c>
      <c r="N119" s="1">
        <f>SUM(D119:M119)</f>
        <v>19</v>
      </c>
    </row>
    <row r="120" spans="2:17" ht="9.9499999999999993" customHeight="1" x14ac:dyDescent="0.25"/>
    <row r="121" spans="2:17" x14ac:dyDescent="0.25">
      <c r="B121" s="30" t="s">
        <v>126</v>
      </c>
      <c r="C121" s="18" t="s">
        <v>6</v>
      </c>
      <c r="D121" s="1">
        <v>0</v>
      </c>
      <c r="E121" s="1">
        <v>0</v>
      </c>
      <c r="F121" s="1">
        <v>5</v>
      </c>
      <c r="G121" s="1">
        <v>5</v>
      </c>
      <c r="H121" s="1">
        <v>5</v>
      </c>
      <c r="I121" s="1">
        <v>5</v>
      </c>
      <c r="J121" s="1">
        <v>5</v>
      </c>
      <c r="K121" s="1">
        <v>5</v>
      </c>
      <c r="L121" s="1">
        <v>0</v>
      </c>
      <c r="M121" s="1">
        <v>3</v>
      </c>
      <c r="N121" s="18">
        <f>SUM(D121:M121)</f>
        <v>33</v>
      </c>
      <c r="O121" s="18">
        <f>SUM(D121:M123)</f>
        <v>81</v>
      </c>
      <c r="P121" s="18">
        <f>COUNTIF(D121:M123,0)</f>
        <v>8</v>
      </c>
      <c r="Q121" s="13">
        <v>5</v>
      </c>
    </row>
    <row r="122" spans="2:17" x14ac:dyDescent="0.25">
      <c r="B122" s="46" t="s">
        <v>56</v>
      </c>
      <c r="C122" s="1" t="s">
        <v>7</v>
      </c>
      <c r="D122" s="1">
        <v>5</v>
      </c>
      <c r="E122" s="1">
        <v>0</v>
      </c>
      <c r="F122" s="1">
        <v>0</v>
      </c>
      <c r="G122" s="1">
        <v>5</v>
      </c>
      <c r="H122" s="1">
        <v>5</v>
      </c>
      <c r="I122" s="1">
        <v>0</v>
      </c>
      <c r="J122" s="1">
        <v>3</v>
      </c>
      <c r="K122" s="1">
        <v>3</v>
      </c>
      <c r="L122" s="1">
        <v>1</v>
      </c>
      <c r="M122" s="1">
        <v>3</v>
      </c>
      <c r="N122" s="1">
        <f>SUM(D122:M122)</f>
        <v>25</v>
      </c>
    </row>
    <row r="123" spans="2:17" x14ac:dyDescent="0.25">
      <c r="C123" s="1" t="s">
        <v>8</v>
      </c>
      <c r="D123" s="1">
        <v>2</v>
      </c>
      <c r="E123" s="1">
        <v>0</v>
      </c>
      <c r="F123" s="1">
        <v>0</v>
      </c>
      <c r="G123" s="1">
        <v>3</v>
      </c>
      <c r="H123" s="1">
        <v>1</v>
      </c>
      <c r="I123" s="1">
        <v>5</v>
      </c>
      <c r="J123" s="1">
        <v>5</v>
      </c>
      <c r="K123" s="1">
        <v>3</v>
      </c>
      <c r="L123" s="1">
        <v>1</v>
      </c>
      <c r="M123" s="1">
        <v>3</v>
      </c>
      <c r="N123" s="1">
        <f>SUM(D123:M123)</f>
        <v>23</v>
      </c>
    </row>
    <row r="124" spans="2:17" ht="9.9499999999999993" customHeight="1" x14ac:dyDescent="0.25"/>
    <row r="125" spans="2:17" x14ac:dyDescent="0.25">
      <c r="B125" s="30" t="s">
        <v>65</v>
      </c>
      <c r="C125" s="18" t="s">
        <v>6</v>
      </c>
      <c r="L125" s="1">
        <v>5</v>
      </c>
      <c r="N125" s="18">
        <f>SUM(D125:M125)</f>
        <v>5</v>
      </c>
      <c r="O125" s="18">
        <f>SUM(D125:M127)</f>
        <v>5</v>
      </c>
      <c r="P125" s="18">
        <f>COUNTIF(D125:M127,0)</f>
        <v>0</v>
      </c>
      <c r="Q125" s="13" t="s">
        <v>67</v>
      </c>
    </row>
    <row r="126" spans="2:17" x14ac:dyDescent="0.25">
      <c r="C126" s="1" t="s">
        <v>7</v>
      </c>
      <c r="N126" s="1">
        <f>SUM(D126:M126)</f>
        <v>0</v>
      </c>
    </row>
    <row r="127" spans="2:17" x14ac:dyDescent="0.25">
      <c r="C127" s="1" t="s">
        <v>8</v>
      </c>
      <c r="N127" s="1">
        <f>SUM(D127:M127)</f>
        <v>0</v>
      </c>
    </row>
    <row r="128" spans="2:17" ht="9.9499999999999993" customHeight="1" x14ac:dyDescent="0.25"/>
    <row r="129" spans="1:17" x14ac:dyDescent="0.25">
      <c r="B129" s="30" t="s">
        <v>44</v>
      </c>
      <c r="C129" s="18" t="s">
        <v>6</v>
      </c>
      <c r="D129" s="1">
        <v>5</v>
      </c>
      <c r="E129" s="1">
        <v>2</v>
      </c>
      <c r="F129" s="1">
        <v>0</v>
      </c>
      <c r="G129" s="1">
        <v>3</v>
      </c>
      <c r="H129" s="1">
        <v>5</v>
      </c>
      <c r="I129" s="1">
        <v>0</v>
      </c>
      <c r="J129" s="1">
        <v>1</v>
      </c>
      <c r="K129" s="1">
        <v>5</v>
      </c>
      <c r="L129" s="1">
        <v>0</v>
      </c>
      <c r="M129" s="1">
        <v>3</v>
      </c>
      <c r="N129" s="18">
        <f>SUM(D129:M129)</f>
        <v>24</v>
      </c>
      <c r="O129" s="18">
        <f>SUM(D129:M131)</f>
        <v>53</v>
      </c>
      <c r="P129" s="18">
        <f>COUNTIF(D129:M131,0)</f>
        <v>10</v>
      </c>
      <c r="Q129" s="13">
        <v>4</v>
      </c>
    </row>
    <row r="130" spans="1:17" x14ac:dyDescent="0.25">
      <c r="C130" s="18" t="s">
        <v>125</v>
      </c>
      <c r="D130" s="1">
        <v>1</v>
      </c>
      <c r="E130" s="1">
        <v>0</v>
      </c>
      <c r="F130" s="1">
        <v>0</v>
      </c>
      <c r="G130" s="1">
        <v>1</v>
      </c>
      <c r="H130" s="1">
        <v>5</v>
      </c>
      <c r="I130" s="1">
        <v>2</v>
      </c>
      <c r="J130" s="1">
        <v>2</v>
      </c>
      <c r="K130" s="1">
        <v>2</v>
      </c>
      <c r="L130" s="1">
        <v>0</v>
      </c>
      <c r="M130" s="1">
        <v>3</v>
      </c>
      <c r="N130" s="18">
        <f>SUM(D130:M130)</f>
        <v>16</v>
      </c>
      <c r="O130" s="18"/>
      <c r="P130" s="18"/>
    </row>
    <row r="131" spans="1:17" x14ac:dyDescent="0.25">
      <c r="C131" s="1" t="s">
        <v>8</v>
      </c>
      <c r="D131" s="1">
        <v>1</v>
      </c>
      <c r="E131" s="1">
        <v>0</v>
      </c>
      <c r="F131" s="1">
        <v>0</v>
      </c>
      <c r="G131" s="1">
        <v>1</v>
      </c>
      <c r="H131" s="1">
        <v>5</v>
      </c>
      <c r="I131" s="1">
        <v>0</v>
      </c>
      <c r="J131" s="1">
        <v>0</v>
      </c>
      <c r="K131" s="1">
        <v>1</v>
      </c>
      <c r="L131" s="1">
        <v>2</v>
      </c>
      <c r="M131" s="1">
        <v>3</v>
      </c>
      <c r="N131" s="1">
        <f>SUM(D131:M131)</f>
        <v>13</v>
      </c>
    </row>
    <row r="132" spans="1:17" ht="9.9499999999999993" customHeight="1" x14ac:dyDescent="0.25"/>
    <row r="133" spans="1:17" x14ac:dyDescent="0.25">
      <c r="B133" s="30" t="s">
        <v>127</v>
      </c>
      <c r="C133" s="18" t="s">
        <v>6</v>
      </c>
      <c r="D133" s="1">
        <v>0</v>
      </c>
      <c r="E133" s="1">
        <v>0</v>
      </c>
      <c r="F133" s="1">
        <v>0</v>
      </c>
      <c r="G133" s="1">
        <v>5</v>
      </c>
      <c r="H133" s="1">
        <v>1</v>
      </c>
      <c r="I133" s="1">
        <v>0</v>
      </c>
      <c r="J133" s="1">
        <v>3</v>
      </c>
      <c r="K133" s="1">
        <v>0</v>
      </c>
      <c r="L133" s="1">
        <v>0</v>
      </c>
      <c r="M133" s="1">
        <v>5</v>
      </c>
      <c r="N133" s="18">
        <f>SUM(D133:M133)</f>
        <v>14</v>
      </c>
      <c r="O133" s="18">
        <f>SUM(D133:M135)</f>
        <v>23</v>
      </c>
      <c r="P133" s="18">
        <f>COUNTIF(D133:M135,0)</f>
        <v>21</v>
      </c>
      <c r="Q133" s="13">
        <v>1</v>
      </c>
    </row>
    <row r="134" spans="1:17" x14ac:dyDescent="0.25">
      <c r="B134" s="46" t="s">
        <v>56</v>
      </c>
      <c r="C134" s="1" t="s">
        <v>7</v>
      </c>
      <c r="D134" s="1">
        <v>1</v>
      </c>
      <c r="E134" s="1">
        <v>0</v>
      </c>
      <c r="F134" s="1">
        <v>0</v>
      </c>
      <c r="G134" s="1">
        <v>0</v>
      </c>
      <c r="H134" s="1">
        <v>3</v>
      </c>
      <c r="I134" s="1">
        <v>0</v>
      </c>
      <c r="J134" s="1">
        <v>3</v>
      </c>
      <c r="K134" s="1">
        <v>0</v>
      </c>
      <c r="L134" s="1">
        <v>1</v>
      </c>
      <c r="M134" s="1">
        <v>0</v>
      </c>
      <c r="N134" s="1">
        <f>SUM(D134:M134)</f>
        <v>8</v>
      </c>
    </row>
    <row r="135" spans="1:17" x14ac:dyDescent="0.25">
      <c r="A135" s="19"/>
      <c r="B135" s="32"/>
      <c r="C135" s="20" t="s">
        <v>8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1</v>
      </c>
      <c r="J135" s="20">
        <v>0</v>
      </c>
      <c r="K135" s="20">
        <v>0</v>
      </c>
      <c r="L135" s="20">
        <v>0</v>
      </c>
      <c r="M135" s="20">
        <v>0</v>
      </c>
      <c r="N135" s="20">
        <f>SUM(D135:M135)</f>
        <v>1</v>
      </c>
      <c r="O135" s="20"/>
      <c r="P135" s="20"/>
      <c r="Q135" s="26"/>
    </row>
    <row r="137" spans="1:17" x14ac:dyDescent="0.25">
      <c r="A137" s="88" t="s">
        <v>35</v>
      </c>
      <c r="B137" s="30" t="s">
        <v>116</v>
      </c>
      <c r="C137" s="18" t="s">
        <v>6</v>
      </c>
      <c r="N137" s="18">
        <f>SUM(D137:M137)</f>
        <v>0</v>
      </c>
      <c r="O137" s="18">
        <f>SUM(D137:M139)</f>
        <v>0</v>
      </c>
      <c r="P137" s="18">
        <f>COUNTIF(D137:M139,0)</f>
        <v>0</v>
      </c>
      <c r="Q137" s="13" t="s">
        <v>63</v>
      </c>
    </row>
    <row r="138" spans="1:17" x14ac:dyDescent="0.25">
      <c r="C138" s="1" t="s">
        <v>7</v>
      </c>
      <c r="N138" s="1">
        <f>SUM(D138:M138)</f>
        <v>0</v>
      </c>
    </row>
    <row r="139" spans="1:17" x14ac:dyDescent="0.25">
      <c r="C139" s="1" t="s">
        <v>8</v>
      </c>
      <c r="N139" s="1">
        <f>SUM(D139:M139)</f>
        <v>0</v>
      </c>
    </row>
    <row r="140" spans="1:17" ht="9.9499999999999993" customHeight="1" x14ac:dyDescent="0.25"/>
    <row r="141" spans="1:17" x14ac:dyDescent="0.25">
      <c r="B141" s="30" t="s">
        <v>57</v>
      </c>
      <c r="C141" s="18" t="s">
        <v>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5</v>
      </c>
      <c r="J141" s="1">
        <v>0</v>
      </c>
      <c r="K141" s="1">
        <v>0</v>
      </c>
      <c r="L141" s="1">
        <v>0</v>
      </c>
      <c r="M141" s="1">
        <v>0</v>
      </c>
      <c r="N141" s="18">
        <f>SUM(D141:M141)</f>
        <v>5</v>
      </c>
      <c r="O141" s="18">
        <f>SUM(D141:M143)</f>
        <v>20</v>
      </c>
      <c r="P141" s="18">
        <f>COUNTIF(D141:M143,0)</f>
        <v>22</v>
      </c>
      <c r="Q141" s="13">
        <v>3</v>
      </c>
    </row>
    <row r="142" spans="1:17" x14ac:dyDescent="0.25">
      <c r="B142" s="46" t="s">
        <v>56</v>
      </c>
      <c r="C142" s="1" t="s">
        <v>7</v>
      </c>
      <c r="D142" s="1">
        <v>0</v>
      </c>
      <c r="E142" s="1">
        <v>0</v>
      </c>
      <c r="F142" s="1">
        <v>3</v>
      </c>
      <c r="G142" s="1">
        <v>1</v>
      </c>
      <c r="H142" s="1">
        <v>0</v>
      </c>
      <c r="I142" s="1">
        <v>0</v>
      </c>
      <c r="J142" s="1">
        <v>3</v>
      </c>
      <c r="K142" s="1">
        <v>0</v>
      </c>
      <c r="L142" s="1">
        <v>0</v>
      </c>
      <c r="M142" s="1">
        <v>0</v>
      </c>
      <c r="N142" s="1">
        <f>SUM(D142:M142)</f>
        <v>7</v>
      </c>
    </row>
    <row r="143" spans="1:17" x14ac:dyDescent="0.25">
      <c r="C143" s="1" t="s">
        <v>8</v>
      </c>
      <c r="D143" s="1">
        <v>0</v>
      </c>
      <c r="E143" s="1">
        <v>0</v>
      </c>
      <c r="F143" s="1">
        <v>0</v>
      </c>
      <c r="G143" s="1">
        <v>1</v>
      </c>
      <c r="H143" s="1">
        <v>0</v>
      </c>
      <c r="I143" s="1">
        <v>0</v>
      </c>
      <c r="J143" s="1">
        <v>1</v>
      </c>
      <c r="K143" s="1">
        <v>1</v>
      </c>
      <c r="L143" s="1">
        <v>0</v>
      </c>
      <c r="M143" s="1">
        <v>5</v>
      </c>
      <c r="N143" s="1">
        <f>SUM(D143:M143)</f>
        <v>8</v>
      </c>
    </row>
    <row r="144" spans="1:17" ht="9.9499999999999993" customHeight="1" x14ac:dyDescent="0.25"/>
    <row r="145" spans="1:17" x14ac:dyDescent="0.25">
      <c r="B145" s="30" t="s">
        <v>58</v>
      </c>
      <c r="C145" s="18" t="s">
        <v>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</v>
      </c>
      <c r="J145" s="1">
        <v>0</v>
      </c>
      <c r="K145" s="1">
        <v>0</v>
      </c>
      <c r="L145" s="1">
        <v>0</v>
      </c>
      <c r="M145" s="1">
        <v>0</v>
      </c>
      <c r="N145" s="18">
        <f>SUM(D145:M145)</f>
        <v>5</v>
      </c>
      <c r="O145" s="18">
        <f>SUM(D145:M147)</f>
        <v>10</v>
      </c>
      <c r="P145" s="18">
        <f>COUNTIF(D145:M147,0)</f>
        <v>25</v>
      </c>
      <c r="Q145" s="13">
        <v>2</v>
      </c>
    </row>
    <row r="146" spans="1:17" x14ac:dyDescent="0.25">
      <c r="B146" s="46" t="s">
        <v>56</v>
      </c>
      <c r="C146" s="1" t="s">
        <v>7</v>
      </c>
      <c r="D146" s="1">
        <v>0</v>
      </c>
      <c r="E146" s="1">
        <v>0</v>
      </c>
      <c r="F146" s="1">
        <v>0</v>
      </c>
      <c r="G146" s="1">
        <v>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</v>
      </c>
      <c r="N146" s="1">
        <f>SUM(D146:M146)</f>
        <v>3</v>
      </c>
    </row>
    <row r="147" spans="1:17" x14ac:dyDescent="0.25">
      <c r="A147" s="17"/>
      <c r="B147" s="31"/>
      <c r="C147" s="18" t="s">
        <v>8</v>
      </c>
      <c r="D147" s="18">
        <v>0</v>
      </c>
      <c r="E147" s="18">
        <v>0</v>
      </c>
      <c r="F147" s="18">
        <v>0</v>
      </c>
      <c r="G147" s="18">
        <v>1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1</v>
      </c>
      <c r="N147" s="18">
        <f>SUM(D147:M147)</f>
        <v>2</v>
      </c>
      <c r="O147" s="18"/>
      <c r="P147" s="18"/>
      <c r="Q147" s="22"/>
    </row>
    <row r="148" spans="1:17" ht="9.9499999999999993" customHeight="1" x14ac:dyDescent="0.25">
      <c r="A148" s="17"/>
      <c r="B148" s="3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22"/>
    </row>
    <row r="149" spans="1:17" x14ac:dyDescent="0.25">
      <c r="B149" s="30" t="s">
        <v>128</v>
      </c>
      <c r="C149" s="18" t="s">
        <v>6</v>
      </c>
      <c r="D149" s="1">
        <v>0</v>
      </c>
      <c r="E149" s="1">
        <v>0</v>
      </c>
      <c r="F149" s="1">
        <v>1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1</v>
      </c>
      <c r="N149" s="18">
        <f>SUM(D149:M149)</f>
        <v>3</v>
      </c>
      <c r="O149" s="18">
        <f>SUM(D149:M151)</f>
        <v>4</v>
      </c>
      <c r="P149" s="18">
        <f>COUNTIF(D149:M151,0)</f>
        <v>26</v>
      </c>
      <c r="Q149" s="13">
        <v>1</v>
      </c>
    </row>
    <row r="150" spans="1:17" x14ac:dyDescent="0.25">
      <c r="B150" s="46" t="s">
        <v>56</v>
      </c>
      <c r="C150" s="1" t="s">
        <v>7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f>SUM(D150:M150)</f>
        <v>1</v>
      </c>
    </row>
    <row r="151" spans="1:17" x14ac:dyDescent="0.25">
      <c r="C151" s="1" t="s">
        <v>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f>SUM(D151:M151)</f>
        <v>0</v>
      </c>
    </row>
    <row r="152" spans="1:17" ht="9.9499999999999993" customHeight="1" x14ac:dyDescent="0.25"/>
    <row r="153" spans="1:17" x14ac:dyDescent="0.25">
      <c r="B153" s="30" t="s">
        <v>129</v>
      </c>
      <c r="C153" s="18" t="s">
        <v>6</v>
      </c>
      <c r="D153" s="1">
        <v>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8">
        <f>SUM(D153:M153)</f>
        <v>5</v>
      </c>
      <c r="O153" s="18">
        <f>SUM(D153:M155)</f>
        <v>15</v>
      </c>
      <c r="P153" s="18">
        <f>COUNTIF(D153:M155,0)</f>
        <v>27</v>
      </c>
      <c r="Q153" s="13" t="s">
        <v>62</v>
      </c>
    </row>
    <row r="154" spans="1:17" x14ac:dyDescent="0.25">
      <c r="B154" s="46" t="s">
        <v>56</v>
      </c>
      <c r="C154" s="1" t="s">
        <v>7</v>
      </c>
      <c r="D154" s="1">
        <v>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f>SUM(D154:M154)</f>
        <v>5</v>
      </c>
    </row>
    <row r="155" spans="1:17" x14ac:dyDescent="0.25">
      <c r="A155" s="19"/>
      <c r="B155" s="32"/>
      <c r="C155" s="20" t="s">
        <v>8</v>
      </c>
      <c r="D155" s="20">
        <v>5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f>SUM(D155:M155)</f>
        <v>5</v>
      </c>
      <c r="O155" s="20"/>
      <c r="P155" s="20"/>
      <c r="Q155" s="26"/>
    </row>
    <row r="157" spans="1:17" x14ac:dyDescent="0.25">
      <c r="A157" s="88" t="s">
        <v>36</v>
      </c>
      <c r="B157" s="30" t="s">
        <v>117</v>
      </c>
      <c r="C157" s="18" t="s">
        <v>6</v>
      </c>
      <c r="D157" s="1">
        <v>0</v>
      </c>
      <c r="E157" s="1">
        <v>0</v>
      </c>
      <c r="F157" s="1">
        <v>0</v>
      </c>
      <c r="G157" s="1">
        <v>5</v>
      </c>
      <c r="H157" s="1">
        <v>0</v>
      </c>
      <c r="I157" s="1">
        <v>0</v>
      </c>
      <c r="J157" s="1">
        <v>3</v>
      </c>
      <c r="K157" s="1">
        <v>5</v>
      </c>
      <c r="L157" s="1">
        <v>0</v>
      </c>
      <c r="M157" s="1">
        <v>3</v>
      </c>
      <c r="N157" s="18">
        <f>SUM(D157:M157)</f>
        <v>16</v>
      </c>
      <c r="O157" s="18">
        <f>SUM(D157:M159)</f>
        <v>51</v>
      </c>
      <c r="P157" s="18">
        <f>COUNTIF(D157:M159,0)</f>
        <v>14</v>
      </c>
      <c r="Q157" s="13">
        <v>3</v>
      </c>
    </row>
    <row r="158" spans="1:17" x14ac:dyDescent="0.25">
      <c r="C158" s="1" t="s">
        <v>7</v>
      </c>
      <c r="D158" s="1">
        <v>0</v>
      </c>
      <c r="E158" s="1">
        <v>2</v>
      </c>
      <c r="F158" s="1">
        <v>0</v>
      </c>
      <c r="G158" s="1">
        <v>5</v>
      </c>
      <c r="H158" s="1">
        <v>0</v>
      </c>
      <c r="I158" s="1">
        <v>5</v>
      </c>
      <c r="J158" s="1">
        <v>3</v>
      </c>
      <c r="K158" s="1">
        <v>3</v>
      </c>
      <c r="L158" s="1">
        <v>0</v>
      </c>
      <c r="M158" s="1">
        <v>3</v>
      </c>
      <c r="N158" s="1">
        <f>SUM(D158:M158)</f>
        <v>21</v>
      </c>
    </row>
    <row r="159" spans="1:17" x14ac:dyDescent="0.25">
      <c r="C159" s="1" t="s">
        <v>8</v>
      </c>
      <c r="D159" s="1">
        <v>1</v>
      </c>
      <c r="E159" s="1">
        <v>0</v>
      </c>
      <c r="F159" s="1">
        <v>0</v>
      </c>
      <c r="G159" s="1">
        <v>3</v>
      </c>
      <c r="H159" s="1">
        <v>0</v>
      </c>
      <c r="I159" s="1">
        <v>1</v>
      </c>
      <c r="J159" s="1">
        <v>5</v>
      </c>
      <c r="K159" s="1">
        <v>1</v>
      </c>
      <c r="L159" s="1">
        <v>0</v>
      </c>
      <c r="M159" s="1">
        <v>3</v>
      </c>
      <c r="N159" s="1">
        <f>SUM(D159:M159)</f>
        <v>14</v>
      </c>
    </row>
    <row r="160" spans="1:17" ht="9.9499999999999993" customHeight="1" x14ac:dyDescent="0.25"/>
    <row r="161" spans="1:17" x14ac:dyDescent="0.25">
      <c r="B161" s="30" t="s">
        <v>66</v>
      </c>
      <c r="C161" s="18" t="s">
        <v>6</v>
      </c>
      <c r="D161" s="1">
        <v>0</v>
      </c>
      <c r="E161" s="1">
        <v>0</v>
      </c>
      <c r="F161" s="1">
        <v>0</v>
      </c>
      <c r="G161" s="1">
        <v>5</v>
      </c>
      <c r="H161" s="1">
        <v>0</v>
      </c>
      <c r="I161" s="1">
        <v>0</v>
      </c>
      <c r="J161" s="1">
        <v>3</v>
      </c>
      <c r="K161" s="1">
        <v>0</v>
      </c>
      <c r="L161" s="1">
        <v>0</v>
      </c>
      <c r="M161" s="1">
        <v>3</v>
      </c>
      <c r="N161" s="18">
        <f>SUM(D161:M161)</f>
        <v>11</v>
      </c>
      <c r="O161" s="18">
        <f>SUM(D161:M163)</f>
        <v>42</v>
      </c>
      <c r="P161" s="18">
        <f>COUNTIF(D161:M163,0)</f>
        <v>20</v>
      </c>
      <c r="Q161" s="13">
        <v>2</v>
      </c>
    </row>
    <row r="162" spans="1:17" x14ac:dyDescent="0.25">
      <c r="B162" s="46" t="s">
        <v>56</v>
      </c>
      <c r="C162" s="1" t="s">
        <v>7</v>
      </c>
      <c r="D162" s="1">
        <v>0</v>
      </c>
      <c r="E162" s="1">
        <v>0</v>
      </c>
      <c r="F162" s="1">
        <v>0</v>
      </c>
      <c r="G162" s="1">
        <v>5</v>
      </c>
      <c r="H162" s="1">
        <v>0</v>
      </c>
      <c r="I162" s="1">
        <v>0</v>
      </c>
      <c r="J162" s="1">
        <v>5</v>
      </c>
      <c r="K162" s="1">
        <v>0</v>
      </c>
      <c r="L162" s="1">
        <v>0</v>
      </c>
      <c r="M162" s="1">
        <v>3</v>
      </c>
      <c r="N162" s="1">
        <f>SUM(D162:M162)</f>
        <v>13</v>
      </c>
    </row>
    <row r="163" spans="1:17" x14ac:dyDescent="0.25">
      <c r="A163" s="17"/>
      <c r="B163" s="31"/>
      <c r="C163" s="18" t="s">
        <v>8</v>
      </c>
      <c r="D163" s="18">
        <v>5</v>
      </c>
      <c r="E163" s="18">
        <v>0</v>
      </c>
      <c r="F163" s="18">
        <v>0</v>
      </c>
      <c r="G163" s="18">
        <v>3</v>
      </c>
      <c r="H163" s="18">
        <v>0</v>
      </c>
      <c r="I163" s="18">
        <v>0</v>
      </c>
      <c r="J163" s="18">
        <v>5</v>
      </c>
      <c r="K163" s="18">
        <v>0</v>
      </c>
      <c r="L163" s="18">
        <v>0</v>
      </c>
      <c r="M163" s="18">
        <v>5</v>
      </c>
      <c r="N163" s="18">
        <f>SUM(D163:M163)</f>
        <v>18</v>
      </c>
      <c r="O163" s="18"/>
      <c r="P163" s="18"/>
      <c r="Q163" s="22"/>
    </row>
    <row r="164" spans="1:17" ht="9.9499999999999993" customHeight="1" x14ac:dyDescent="0.25"/>
    <row r="165" spans="1:17" x14ac:dyDescent="0.25">
      <c r="B165" s="30" t="s">
        <v>130</v>
      </c>
      <c r="C165" s="18" t="s">
        <v>6</v>
      </c>
      <c r="D165" s="1">
        <v>0</v>
      </c>
      <c r="E165" s="1">
        <v>0</v>
      </c>
      <c r="F165" s="1">
        <v>0</v>
      </c>
      <c r="G165" s="1">
        <v>5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8">
        <f>SUM(D165:M165)</f>
        <v>5</v>
      </c>
      <c r="O165" s="18">
        <f>SUM(D165:M167)</f>
        <v>18</v>
      </c>
      <c r="P165" s="18">
        <f>COUNTIF(D165:M167,0)</f>
        <v>23</v>
      </c>
      <c r="Q165" s="13">
        <v>1</v>
      </c>
    </row>
    <row r="166" spans="1:17" x14ac:dyDescent="0.25">
      <c r="B166" s="46" t="s">
        <v>56</v>
      </c>
      <c r="C166" s="1" t="s">
        <v>7</v>
      </c>
      <c r="D166" s="1">
        <v>0</v>
      </c>
      <c r="E166" s="1">
        <v>0</v>
      </c>
      <c r="F166" s="1">
        <v>0</v>
      </c>
      <c r="G166" s="1">
        <v>1</v>
      </c>
      <c r="H166" s="1">
        <v>0</v>
      </c>
      <c r="I166" s="1">
        <v>0</v>
      </c>
      <c r="J166" s="1">
        <v>5</v>
      </c>
      <c r="K166" s="1">
        <v>0</v>
      </c>
      <c r="L166" s="1">
        <v>1</v>
      </c>
      <c r="M166" s="1">
        <v>0</v>
      </c>
      <c r="N166" s="1">
        <f>SUM(D166:M166)</f>
        <v>7</v>
      </c>
    </row>
    <row r="167" spans="1:17" x14ac:dyDescent="0.25">
      <c r="A167" s="19"/>
      <c r="B167" s="32"/>
      <c r="C167" s="20" t="s">
        <v>8</v>
      </c>
      <c r="D167" s="20">
        <v>0</v>
      </c>
      <c r="E167" s="20">
        <v>0</v>
      </c>
      <c r="F167" s="20">
        <v>0</v>
      </c>
      <c r="G167" s="20">
        <v>2</v>
      </c>
      <c r="H167" s="20">
        <v>0</v>
      </c>
      <c r="I167" s="20">
        <v>0</v>
      </c>
      <c r="J167" s="20">
        <v>3</v>
      </c>
      <c r="K167" s="20">
        <v>0</v>
      </c>
      <c r="L167" s="20">
        <v>0</v>
      </c>
      <c r="M167" s="20">
        <v>1</v>
      </c>
      <c r="N167" s="20">
        <f>SUM(D167:M167)</f>
        <v>6</v>
      </c>
      <c r="O167" s="20"/>
      <c r="P167" s="20"/>
      <c r="Q167" s="26"/>
    </row>
    <row r="168" spans="1:17" x14ac:dyDescent="0.25">
      <c r="A168" s="17"/>
      <c r="B168" s="3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22"/>
    </row>
    <row r="169" spans="1:17" x14ac:dyDescent="0.25">
      <c r="A169" s="89" t="s">
        <v>119</v>
      </c>
      <c r="B169" s="30" t="s">
        <v>59</v>
      </c>
      <c r="C169" s="18" t="s">
        <v>6</v>
      </c>
      <c r="N169" s="18">
        <f>SUM(D169:M169)</f>
        <v>0</v>
      </c>
      <c r="O169" s="18">
        <f>SUM(D169:M171)</f>
        <v>0</v>
      </c>
      <c r="P169" s="18">
        <f>COUNTIF(D169:M171,0)</f>
        <v>0</v>
      </c>
      <c r="Q169" s="13" t="s">
        <v>63</v>
      </c>
    </row>
    <row r="170" spans="1:17" x14ac:dyDescent="0.25">
      <c r="C170" s="1" t="s">
        <v>7</v>
      </c>
      <c r="N170" s="1">
        <f>SUM(D170:M170)</f>
        <v>0</v>
      </c>
    </row>
    <row r="171" spans="1:17" x14ac:dyDescent="0.25">
      <c r="A171" s="19"/>
      <c r="B171" s="32"/>
      <c r="C171" s="20" t="s">
        <v>8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>
        <f>SUM(D171:M171)</f>
        <v>0</v>
      </c>
      <c r="O171" s="20"/>
      <c r="P171" s="20"/>
      <c r="Q171" s="26"/>
    </row>
    <row r="172" spans="1:17" ht="15" customHeight="1" x14ac:dyDescent="0.25"/>
    <row r="173" spans="1:17" x14ac:dyDescent="0.25">
      <c r="A173" s="89" t="s">
        <v>120</v>
      </c>
      <c r="B173" s="30" t="s">
        <v>118</v>
      </c>
      <c r="C173" s="18" t="s">
        <v>6</v>
      </c>
      <c r="D173" s="1">
        <v>1</v>
      </c>
      <c r="E173" s="1">
        <v>0</v>
      </c>
      <c r="F173" s="1">
        <v>1</v>
      </c>
      <c r="G173" s="1">
        <v>1</v>
      </c>
      <c r="H173" s="1">
        <v>0</v>
      </c>
      <c r="I173" s="1">
        <v>1</v>
      </c>
      <c r="J173" s="1">
        <v>5</v>
      </c>
      <c r="K173" s="1">
        <v>0</v>
      </c>
      <c r="L173" s="1">
        <v>0</v>
      </c>
      <c r="M173" s="1">
        <v>0</v>
      </c>
      <c r="N173" s="18">
        <f>SUM(D173:M173)</f>
        <v>9</v>
      </c>
      <c r="O173" s="18">
        <f>SUM(D173:M175)</f>
        <v>19</v>
      </c>
      <c r="P173" s="18">
        <f>COUNTIF(D173:M175,0)</f>
        <v>21</v>
      </c>
      <c r="Q173" s="13">
        <v>1</v>
      </c>
    </row>
    <row r="174" spans="1:17" x14ac:dyDescent="0.25">
      <c r="B174" s="46"/>
      <c r="C174" s="1" t="s">
        <v>7</v>
      </c>
      <c r="D174" s="1">
        <v>0</v>
      </c>
      <c r="E174" s="1">
        <v>0</v>
      </c>
      <c r="F174" s="1">
        <v>0</v>
      </c>
      <c r="G174" s="1">
        <v>1</v>
      </c>
      <c r="H174" s="1">
        <v>0</v>
      </c>
      <c r="I174" s="1">
        <v>1</v>
      </c>
      <c r="J174" s="1">
        <v>5</v>
      </c>
      <c r="K174" s="1">
        <v>0</v>
      </c>
      <c r="L174" s="1">
        <v>0</v>
      </c>
      <c r="M174" s="1">
        <v>0</v>
      </c>
      <c r="N174" s="1">
        <f>SUM(D174:M174)</f>
        <v>7</v>
      </c>
    </row>
    <row r="175" spans="1:17" x14ac:dyDescent="0.25">
      <c r="C175" s="1" t="s">
        <v>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3</v>
      </c>
      <c r="K175" s="1">
        <v>0</v>
      </c>
      <c r="L175" s="1">
        <v>0</v>
      </c>
      <c r="M175" s="1">
        <v>0</v>
      </c>
      <c r="N175" s="1">
        <f>SUM(D175:M175)</f>
        <v>3</v>
      </c>
    </row>
    <row r="176" spans="1:17" ht="9.9499999999999993" customHeight="1" x14ac:dyDescent="0.25"/>
    <row r="177" spans="1:17" x14ac:dyDescent="0.25">
      <c r="B177" s="30" t="s">
        <v>37</v>
      </c>
      <c r="C177" s="18" t="s">
        <v>6</v>
      </c>
      <c r="D177" s="1">
        <v>2</v>
      </c>
      <c r="E177" s="1">
        <v>0</v>
      </c>
      <c r="F177" s="1">
        <v>0</v>
      </c>
      <c r="G177" s="1">
        <v>3</v>
      </c>
      <c r="H177" s="1">
        <v>0</v>
      </c>
      <c r="I177" s="1">
        <v>1</v>
      </c>
      <c r="J177" s="1">
        <v>3</v>
      </c>
      <c r="K177" s="1">
        <v>3</v>
      </c>
      <c r="L177" s="1">
        <v>0</v>
      </c>
      <c r="M177" s="1">
        <v>2</v>
      </c>
      <c r="N177" s="18">
        <f>SUM(D177:M177)</f>
        <v>14</v>
      </c>
      <c r="O177" s="18">
        <f>SUM(D177:M179)</f>
        <v>41</v>
      </c>
      <c r="P177" s="18">
        <f>COUNTIF(D177:M179,0)</f>
        <v>13</v>
      </c>
      <c r="Q177" s="13">
        <v>2</v>
      </c>
    </row>
    <row r="178" spans="1:17" x14ac:dyDescent="0.25">
      <c r="B178" s="46"/>
      <c r="C178" s="1" t="s">
        <v>7</v>
      </c>
      <c r="D178" s="1">
        <v>2</v>
      </c>
      <c r="E178" s="1">
        <v>0</v>
      </c>
      <c r="F178" s="1">
        <v>3</v>
      </c>
      <c r="G178" s="1">
        <v>3</v>
      </c>
      <c r="H178" s="1">
        <v>0</v>
      </c>
      <c r="I178" s="1">
        <v>0</v>
      </c>
      <c r="J178" s="1">
        <v>3</v>
      </c>
      <c r="K178" s="1">
        <v>3</v>
      </c>
      <c r="L178" s="1">
        <v>0</v>
      </c>
      <c r="M178" s="1">
        <v>3</v>
      </c>
      <c r="N178" s="1">
        <f>SUM(D178:M178)</f>
        <v>17</v>
      </c>
    </row>
    <row r="179" spans="1:17" x14ac:dyDescent="0.25">
      <c r="C179" s="1" t="s">
        <v>8</v>
      </c>
      <c r="D179" s="1">
        <v>1</v>
      </c>
      <c r="E179" s="1">
        <v>0</v>
      </c>
      <c r="F179" s="1">
        <v>0</v>
      </c>
      <c r="G179" s="1">
        <v>3</v>
      </c>
      <c r="H179" s="1">
        <v>0</v>
      </c>
      <c r="I179" s="1">
        <v>0</v>
      </c>
      <c r="J179" s="1">
        <v>3</v>
      </c>
      <c r="K179" s="1">
        <v>2</v>
      </c>
      <c r="L179" s="1">
        <v>0</v>
      </c>
      <c r="M179" s="1">
        <v>1</v>
      </c>
      <c r="N179" s="1">
        <f>SUM(D179:M179)</f>
        <v>10</v>
      </c>
    </row>
    <row r="180" spans="1:17" ht="9.9499999999999993" customHeight="1" x14ac:dyDescent="0.25"/>
    <row r="181" spans="1:17" x14ac:dyDescent="0.25">
      <c r="B181" s="30" t="s">
        <v>61</v>
      </c>
      <c r="C181" s="18" t="s">
        <v>6</v>
      </c>
      <c r="D181" s="1">
        <v>3</v>
      </c>
      <c r="E181" s="1">
        <v>1</v>
      </c>
      <c r="F181" s="1">
        <v>3</v>
      </c>
      <c r="G181" s="1">
        <v>5</v>
      </c>
      <c r="H181" s="1">
        <v>2</v>
      </c>
      <c r="I181" s="1">
        <v>0</v>
      </c>
      <c r="J181" s="1">
        <v>3</v>
      </c>
      <c r="K181" s="1">
        <v>3</v>
      </c>
      <c r="L181" s="1">
        <v>0</v>
      </c>
      <c r="M181" s="1">
        <v>5</v>
      </c>
      <c r="N181" s="18">
        <f>SUM(D181:M181)</f>
        <v>25</v>
      </c>
      <c r="O181" s="18">
        <f>SUM(D181:M183)</f>
        <v>76</v>
      </c>
      <c r="P181" s="18">
        <f>COUNTIF(D181:M183,0)</f>
        <v>5</v>
      </c>
      <c r="Q181" s="13">
        <v>3</v>
      </c>
    </row>
    <row r="182" spans="1:17" x14ac:dyDescent="0.25">
      <c r="C182" s="1" t="s">
        <v>7</v>
      </c>
      <c r="D182" s="1">
        <v>5</v>
      </c>
      <c r="E182" s="1">
        <v>1</v>
      </c>
      <c r="F182" s="1">
        <v>5</v>
      </c>
      <c r="G182" s="1">
        <v>5</v>
      </c>
      <c r="H182" s="1">
        <v>2</v>
      </c>
      <c r="I182" s="1">
        <v>0</v>
      </c>
      <c r="J182" s="1">
        <v>3</v>
      </c>
      <c r="K182" s="1">
        <v>3</v>
      </c>
      <c r="L182" s="1">
        <v>0</v>
      </c>
      <c r="M182" s="1">
        <v>2</v>
      </c>
      <c r="N182" s="1">
        <f>SUM(D182:M182)</f>
        <v>26</v>
      </c>
    </row>
    <row r="183" spans="1:17" x14ac:dyDescent="0.25">
      <c r="A183" s="19"/>
      <c r="B183" s="32"/>
      <c r="C183" s="20" t="s">
        <v>8</v>
      </c>
      <c r="D183" s="20">
        <v>5</v>
      </c>
      <c r="E183" s="20">
        <v>1</v>
      </c>
      <c r="F183" s="20">
        <v>5</v>
      </c>
      <c r="G183" s="20">
        <v>3</v>
      </c>
      <c r="H183" s="20">
        <v>0</v>
      </c>
      <c r="I183" s="20">
        <v>3</v>
      </c>
      <c r="J183" s="20">
        <v>3</v>
      </c>
      <c r="K183" s="20">
        <v>2</v>
      </c>
      <c r="L183" s="20">
        <v>1</v>
      </c>
      <c r="M183" s="20">
        <v>2</v>
      </c>
      <c r="N183" s="20">
        <f>SUM(D183:M183)</f>
        <v>25</v>
      </c>
      <c r="O183" s="20"/>
      <c r="P183" s="20"/>
      <c r="Q183" s="26"/>
    </row>
    <row r="186" spans="1:17" x14ac:dyDescent="0.25">
      <c r="B186" s="30" t="s">
        <v>41</v>
      </c>
      <c r="C186" s="1">
        <f>COUNTIF(O5:O183,"*")+COUNTIF(O5:O183,"&gt;=0")</f>
        <v>45</v>
      </c>
    </row>
    <row r="187" spans="1:17" x14ac:dyDescent="0.25">
      <c r="B187" s="30" t="s">
        <v>121</v>
      </c>
      <c r="C187" s="1">
        <f>COUNTIF(B5:B183,B38)</f>
        <v>13</v>
      </c>
    </row>
  </sheetData>
  <mergeCells count="1">
    <mergeCell ref="D2:M2"/>
  </mergeCells>
  <pageMargins left="0.5" right="0.5" top="0.75" bottom="0.5" header="0.3" footer="0.3"/>
  <pageSetup scale="60" fitToHeight="0" orientation="portrait" r:id="rId1"/>
  <headerFooter>
    <oddHeader>&amp;C&amp;"-,Bold Italic"&amp;12Mountain West Vintage Trials Assoc.</oddHeader>
  </headerFooter>
  <rowBreaks count="1" manualBreakCount="1">
    <brk id="9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FA30-F22E-4541-92F7-91568749B886}">
  <sheetPr>
    <pageSetUpPr fitToPage="1"/>
  </sheetPr>
  <dimension ref="A1:S147"/>
  <sheetViews>
    <sheetView zoomScaleNormal="100" workbookViewId="0">
      <pane ySplit="3" topLeftCell="A4" activePane="bottomLeft" state="frozen"/>
      <selection activeCell="A82" sqref="A82"/>
      <selection pane="bottomLeft" activeCell="Q119" sqref="A1:Q119"/>
    </sheetView>
  </sheetViews>
  <sheetFormatPr defaultRowHeight="15" x14ac:dyDescent="0.25"/>
  <cols>
    <col min="1" max="1" width="20.85546875" customWidth="1"/>
    <col min="2" max="2" width="22.57031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42</v>
      </c>
      <c r="B1" s="27" t="s">
        <v>137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36"/>
      <c r="O2" s="36"/>
      <c r="P2" s="36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s="9" customFormat="1" ht="15.75" x14ac:dyDescent="0.25">
      <c r="B4" s="2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6"/>
      <c r="O4" s="16"/>
      <c r="P4" s="16"/>
      <c r="Q4" s="11"/>
    </row>
    <row r="5" spans="1:18" x14ac:dyDescent="0.25">
      <c r="A5" s="87" t="s">
        <v>43</v>
      </c>
      <c r="B5" s="31" t="s">
        <v>13</v>
      </c>
      <c r="C5" s="18" t="s">
        <v>6</v>
      </c>
      <c r="D5" s="18">
        <v>2</v>
      </c>
      <c r="E5" s="18">
        <v>0</v>
      </c>
      <c r="F5" s="18">
        <v>0</v>
      </c>
      <c r="G5" s="18">
        <v>0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f>SUM(D5:M5)</f>
        <v>4</v>
      </c>
      <c r="O5" s="18">
        <f>SUM(D5:M7)</f>
        <v>8</v>
      </c>
      <c r="P5" s="18">
        <f>COUNTIF(D5:M7,0)</f>
        <v>24</v>
      </c>
      <c r="Q5" s="22">
        <v>1</v>
      </c>
    </row>
    <row r="6" spans="1:18" x14ac:dyDescent="0.25">
      <c r="A6" s="17"/>
      <c r="B6" s="31"/>
      <c r="C6" s="18" t="s">
        <v>7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f>SUM(D6:M6)</f>
        <v>1</v>
      </c>
      <c r="O6" s="18"/>
      <c r="P6" s="18"/>
      <c r="Q6" s="22"/>
    </row>
    <row r="7" spans="1:18" x14ac:dyDescent="0.25">
      <c r="A7" s="19"/>
      <c r="B7" s="32"/>
      <c r="C7" s="20" t="s">
        <v>8</v>
      </c>
      <c r="D7" s="20">
        <v>0</v>
      </c>
      <c r="E7" s="20">
        <v>0</v>
      </c>
      <c r="F7" s="20">
        <v>0</v>
      </c>
      <c r="G7" s="20">
        <v>0</v>
      </c>
      <c r="H7" s="20">
        <v>2</v>
      </c>
      <c r="I7" s="20">
        <v>1</v>
      </c>
      <c r="J7" s="20">
        <v>0</v>
      </c>
      <c r="K7" s="20">
        <v>0</v>
      </c>
      <c r="L7" s="20">
        <v>0</v>
      </c>
      <c r="M7" s="20">
        <v>0</v>
      </c>
      <c r="N7" s="20">
        <f>SUM(D7:M7)</f>
        <v>3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ht="15" customHeight="1" x14ac:dyDescent="0.25">
      <c r="A9" s="24" t="s">
        <v>17</v>
      </c>
      <c r="B9" s="31" t="s">
        <v>18</v>
      </c>
      <c r="C9" s="18" t="s">
        <v>6</v>
      </c>
      <c r="D9" s="18">
        <v>2</v>
      </c>
      <c r="E9" s="18">
        <v>1</v>
      </c>
      <c r="F9" s="18">
        <v>0</v>
      </c>
      <c r="G9" s="18">
        <v>0</v>
      </c>
      <c r="H9" s="18">
        <v>1</v>
      </c>
      <c r="I9" s="18">
        <v>1</v>
      </c>
      <c r="J9" s="18">
        <v>2</v>
      </c>
      <c r="K9" s="18">
        <v>0</v>
      </c>
      <c r="L9" s="18">
        <v>2</v>
      </c>
      <c r="M9" s="18">
        <v>0</v>
      </c>
      <c r="N9" s="18">
        <f>SUM(D9:M9)</f>
        <v>9</v>
      </c>
      <c r="O9" s="18">
        <f>SUM(D9:M11)</f>
        <v>20</v>
      </c>
      <c r="P9" s="18">
        <f>COUNTIF(D9:M11,0)</f>
        <v>16</v>
      </c>
      <c r="Q9" s="22">
        <v>1</v>
      </c>
    </row>
    <row r="10" spans="1:18" ht="15" customHeight="1" x14ac:dyDescent="0.25">
      <c r="A10" s="17"/>
      <c r="B10" s="31"/>
      <c r="C10" s="18" t="s">
        <v>7</v>
      </c>
      <c r="D10" s="18">
        <v>0</v>
      </c>
      <c r="E10" s="18">
        <v>2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0</v>
      </c>
      <c r="L10" s="18">
        <v>2</v>
      </c>
      <c r="M10" s="18">
        <v>0</v>
      </c>
      <c r="N10" s="18">
        <f>SUM(D10:M10)</f>
        <v>7</v>
      </c>
      <c r="O10" s="18"/>
      <c r="P10" s="18"/>
      <c r="Q10" s="22"/>
    </row>
    <row r="11" spans="1:18" ht="15" customHeight="1" x14ac:dyDescent="0.25">
      <c r="A11" s="19"/>
      <c r="B11" s="32"/>
      <c r="C11" s="20" t="s">
        <v>8</v>
      </c>
      <c r="D11" s="20">
        <v>0</v>
      </c>
      <c r="E11" s="20">
        <v>2</v>
      </c>
      <c r="F11" s="20">
        <v>0</v>
      </c>
      <c r="G11" s="20">
        <v>0</v>
      </c>
      <c r="H11" s="20">
        <v>1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f>SUM(D11:M11)</f>
        <v>4</v>
      </c>
      <c r="O11" s="20"/>
      <c r="P11" s="20"/>
      <c r="Q11" s="26"/>
    </row>
    <row r="12" spans="1:18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5" t="s">
        <v>19</v>
      </c>
      <c r="B13" s="31" t="s">
        <v>15</v>
      </c>
      <c r="C13" s="18" t="s">
        <v>6</v>
      </c>
      <c r="D13" s="18">
        <v>0</v>
      </c>
      <c r="E13" s="18">
        <v>0</v>
      </c>
      <c r="F13" s="18">
        <v>0</v>
      </c>
      <c r="G13" s="18">
        <v>5</v>
      </c>
      <c r="H13" s="18">
        <v>2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f>SUM(D13:M13)</f>
        <v>8</v>
      </c>
      <c r="O13" s="18">
        <f>SUM(D13:M15)</f>
        <v>16</v>
      </c>
      <c r="P13" s="18">
        <f>COUNTIF(D13:M15,0)</f>
        <v>23</v>
      </c>
      <c r="Q13" s="22">
        <v>1</v>
      </c>
    </row>
    <row r="14" spans="1:18" x14ac:dyDescent="0.25">
      <c r="A14" s="17"/>
      <c r="B14" s="31"/>
      <c r="C14" s="18" t="s">
        <v>7</v>
      </c>
      <c r="D14" s="18">
        <v>0</v>
      </c>
      <c r="E14" s="18">
        <v>1</v>
      </c>
      <c r="F14" s="18">
        <v>0</v>
      </c>
      <c r="G14" s="18">
        <v>0</v>
      </c>
      <c r="H14" s="18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>SUM(D14:M14)</f>
        <v>6</v>
      </c>
      <c r="O14" s="18"/>
      <c r="P14" s="18"/>
      <c r="Q14" s="22"/>
    </row>
    <row r="15" spans="1:18" x14ac:dyDescent="0.25">
      <c r="A15" s="17"/>
      <c r="B15" s="31"/>
      <c r="C15" s="18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1</v>
      </c>
      <c r="L15" s="18">
        <v>0</v>
      </c>
      <c r="M15" s="18">
        <v>0</v>
      </c>
      <c r="N15" s="18">
        <f>SUM(D15:M15)</f>
        <v>2</v>
      </c>
      <c r="O15" s="18"/>
      <c r="P15" s="18"/>
      <c r="Q15" s="22"/>
    </row>
    <row r="16" spans="1:18" ht="9.9499999999999993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35"/>
      <c r="B17" s="31" t="s">
        <v>138</v>
      </c>
      <c r="C17" s="18" t="s">
        <v>6</v>
      </c>
      <c r="D17" s="18">
        <v>3</v>
      </c>
      <c r="E17" s="18">
        <v>5</v>
      </c>
      <c r="F17" s="18">
        <v>0</v>
      </c>
      <c r="G17" s="18">
        <v>2</v>
      </c>
      <c r="H17" s="18">
        <v>2</v>
      </c>
      <c r="I17" s="18">
        <v>3</v>
      </c>
      <c r="J17" s="18">
        <v>3</v>
      </c>
      <c r="K17" s="18">
        <v>1</v>
      </c>
      <c r="L17" s="18">
        <v>3</v>
      </c>
      <c r="M17" s="18">
        <v>0</v>
      </c>
      <c r="N17" s="18">
        <f>SUM(D17:M17)</f>
        <v>22</v>
      </c>
      <c r="O17" s="18">
        <f>SUM(D17:M19)</f>
        <v>69</v>
      </c>
      <c r="P17" s="18">
        <f>COUNTIF(D17:M19,0)</f>
        <v>6</v>
      </c>
      <c r="Q17" s="22">
        <v>2</v>
      </c>
    </row>
    <row r="18" spans="1:17" x14ac:dyDescent="0.25">
      <c r="C18" s="1" t="s">
        <v>7</v>
      </c>
      <c r="D18" s="1">
        <v>1</v>
      </c>
      <c r="E18" s="1">
        <v>0</v>
      </c>
      <c r="F18" s="1">
        <v>0</v>
      </c>
      <c r="G18" s="1">
        <v>3</v>
      </c>
      <c r="H18" s="1">
        <v>3</v>
      </c>
      <c r="I18" s="1">
        <v>5</v>
      </c>
      <c r="J18" s="1">
        <v>0</v>
      </c>
      <c r="K18" s="1">
        <v>3</v>
      </c>
      <c r="L18" s="1">
        <v>3</v>
      </c>
      <c r="M18" s="1">
        <v>2</v>
      </c>
      <c r="N18" s="1">
        <f>SUM(D18:M18)</f>
        <v>20</v>
      </c>
    </row>
    <row r="19" spans="1:17" x14ac:dyDescent="0.25">
      <c r="A19" s="19"/>
      <c r="B19" s="32"/>
      <c r="C19" s="20" t="s">
        <v>8</v>
      </c>
      <c r="D19" s="20">
        <v>3</v>
      </c>
      <c r="E19" s="20">
        <v>3</v>
      </c>
      <c r="F19" s="20">
        <v>1</v>
      </c>
      <c r="G19" s="20">
        <v>5</v>
      </c>
      <c r="H19" s="20">
        <v>5</v>
      </c>
      <c r="I19" s="20">
        <v>3</v>
      </c>
      <c r="J19" s="20">
        <v>0</v>
      </c>
      <c r="K19" s="20">
        <v>3</v>
      </c>
      <c r="L19" s="20">
        <v>3</v>
      </c>
      <c r="M19" s="20">
        <v>1</v>
      </c>
      <c r="N19" s="20">
        <f>SUM(D19:M19)</f>
        <v>27</v>
      </c>
      <c r="O19" s="20"/>
      <c r="P19" s="20"/>
      <c r="Q19" s="26"/>
    </row>
    <row r="20" spans="1:17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25" t="s">
        <v>21</v>
      </c>
      <c r="B21" s="31" t="s">
        <v>22</v>
      </c>
      <c r="C21" s="18" t="s">
        <v>6</v>
      </c>
      <c r="D21" s="18">
        <v>0</v>
      </c>
      <c r="E21" s="18">
        <v>2</v>
      </c>
      <c r="F21" s="18">
        <v>0</v>
      </c>
      <c r="G21" s="18">
        <v>2</v>
      </c>
      <c r="H21" s="18">
        <v>5</v>
      </c>
      <c r="I21" s="18">
        <v>1</v>
      </c>
      <c r="J21" s="18">
        <v>1</v>
      </c>
      <c r="K21" s="18">
        <v>0</v>
      </c>
      <c r="L21" s="18">
        <v>2</v>
      </c>
      <c r="M21" s="18">
        <v>5</v>
      </c>
      <c r="N21" s="18">
        <f>SUM(D21:M21)</f>
        <v>18</v>
      </c>
      <c r="O21" s="18">
        <f>SUM(D21:M23)</f>
        <v>21</v>
      </c>
      <c r="P21" s="18">
        <f>COUNTIF(D21:M23,0)</f>
        <v>20</v>
      </c>
      <c r="Q21" s="22">
        <v>1</v>
      </c>
    </row>
    <row r="22" spans="1:17" x14ac:dyDescent="0.25">
      <c r="A22" s="17"/>
      <c r="B22" s="31"/>
      <c r="C22" s="18" t="s">
        <v>7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f>SUM(D22:M22)</f>
        <v>3</v>
      </c>
      <c r="O22" s="18"/>
      <c r="P22" s="18"/>
      <c r="Q22" s="22"/>
    </row>
    <row r="23" spans="1:17" x14ac:dyDescent="0.25">
      <c r="A23" s="19"/>
      <c r="B23" s="32"/>
      <c r="C23" s="20" t="s">
        <v>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>SUM(D23:M23)</f>
        <v>0</v>
      </c>
      <c r="O23" s="20"/>
      <c r="P23" s="20"/>
      <c r="Q23" s="26"/>
    </row>
    <row r="24" spans="1:17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47" t="s">
        <v>52</v>
      </c>
      <c r="B25" s="31" t="s">
        <v>23</v>
      </c>
      <c r="C25" s="18" t="s">
        <v>6</v>
      </c>
      <c r="D25" s="18">
        <v>5</v>
      </c>
      <c r="E25" s="18">
        <v>1</v>
      </c>
      <c r="F25" s="18">
        <v>2</v>
      </c>
      <c r="G25" s="18">
        <v>0</v>
      </c>
      <c r="H25" s="18">
        <v>2</v>
      </c>
      <c r="I25" s="18">
        <v>2</v>
      </c>
      <c r="J25" s="18">
        <v>2</v>
      </c>
      <c r="K25" s="18">
        <v>0</v>
      </c>
      <c r="L25" s="18">
        <v>1</v>
      </c>
      <c r="M25" s="18">
        <v>0</v>
      </c>
      <c r="N25" s="18">
        <f>SUM(D25:M25)</f>
        <v>15</v>
      </c>
      <c r="O25" s="18">
        <f>SUM(D25:M27)</f>
        <v>36</v>
      </c>
      <c r="P25" s="18">
        <f>COUNTIF(D25:M27,0)</f>
        <v>11</v>
      </c>
      <c r="Q25" s="22">
        <v>2</v>
      </c>
    </row>
    <row r="26" spans="1:17" x14ac:dyDescent="0.25">
      <c r="A26" s="17"/>
      <c r="B26" s="31"/>
      <c r="C26" s="18" t="s">
        <v>7</v>
      </c>
      <c r="D26" s="18">
        <v>3</v>
      </c>
      <c r="E26" s="18">
        <v>1</v>
      </c>
      <c r="F26" s="18">
        <v>3</v>
      </c>
      <c r="G26" s="18">
        <v>1</v>
      </c>
      <c r="H26" s="18">
        <v>1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f>SUM(D26:M26)</f>
        <v>11</v>
      </c>
      <c r="O26" s="18"/>
      <c r="P26" s="18"/>
      <c r="Q26" s="22"/>
    </row>
    <row r="27" spans="1:17" x14ac:dyDescent="0.25">
      <c r="A27" s="17"/>
      <c r="B27" s="31"/>
      <c r="C27" s="18" t="s">
        <v>8</v>
      </c>
      <c r="D27" s="18">
        <v>0</v>
      </c>
      <c r="E27" s="18">
        <v>0</v>
      </c>
      <c r="F27" s="18">
        <v>1</v>
      </c>
      <c r="G27" s="18">
        <v>0</v>
      </c>
      <c r="H27" s="18">
        <v>2</v>
      </c>
      <c r="I27" s="18">
        <v>3</v>
      </c>
      <c r="J27" s="18">
        <v>1</v>
      </c>
      <c r="K27" s="18">
        <v>3</v>
      </c>
      <c r="L27" s="18">
        <v>0</v>
      </c>
      <c r="M27" s="18">
        <v>0</v>
      </c>
      <c r="N27" s="18">
        <f>SUM(D27:M27)</f>
        <v>10</v>
      </c>
      <c r="O27" s="18"/>
      <c r="P27" s="18"/>
      <c r="Q27" s="22"/>
    </row>
    <row r="28" spans="1:17" ht="9.9499999999999993" customHeight="1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35"/>
      <c r="B29" s="31" t="s">
        <v>30</v>
      </c>
      <c r="C29" s="18" t="s">
        <v>6</v>
      </c>
      <c r="D29" s="18">
        <v>3</v>
      </c>
      <c r="E29" s="18">
        <v>5</v>
      </c>
      <c r="F29" s="18">
        <v>5</v>
      </c>
      <c r="G29" s="18">
        <v>5</v>
      </c>
      <c r="H29" s="18">
        <v>3</v>
      </c>
      <c r="I29" s="18">
        <v>2</v>
      </c>
      <c r="J29" s="18">
        <v>0</v>
      </c>
      <c r="K29" s="18">
        <v>1</v>
      </c>
      <c r="L29" s="18">
        <v>1</v>
      </c>
      <c r="M29" s="18">
        <v>0</v>
      </c>
      <c r="N29" s="18">
        <f>SUM(D29:M29)</f>
        <v>25</v>
      </c>
      <c r="O29" s="18">
        <f>SUM(D29:M31)</f>
        <v>87</v>
      </c>
      <c r="P29" s="18">
        <f>COUNTIF(D29:M31,0)</f>
        <v>5</v>
      </c>
      <c r="Q29" s="22">
        <v>5</v>
      </c>
    </row>
    <row r="30" spans="1:17" x14ac:dyDescent="0.25">
      <c r="C30" s="1" t="s">
        <v>7</v>
      </c>
      <c r="D30" s="1">
        <v>5</v>
      </c>
      <c r="E30" s="1">
        <v>3</v>
      </c>
      <c r="F30" s="1">
        <v>5</v>
      </c>
      <c r="G30" s="1">
        <v>3</v>
      </c>
      <c r="H30" s="1">
        <v>2</v>
      </c>
      <c r="I30" s="1">
        <v>2</v>
      </c>
      <c r="J30" s="1">
        <v>1</v>
      </c>
      <c r="K30" s="1">
        <v>0</v>
      </c>
      <c r="L30" s="1">
        <v>3</v>
      </c>
      <c r="M30" s="1">
        <v>0</v>
      </c>
      <c r="N30" s="1">
        <f>SUM(D30:M30)</f>
        <v>24</v>
      </c>
    </row>
    <row r="31" spans="1:17" x14ac:dyDescent="0.25">
      <c r="A31" s="17"/>
      <c r="B31" s="31"/>
      <c r="C31" s="18" t="s">
        <v>8</v>
      </c>
      <c r="D31" s="18">
        <v>5</v>
      </c>
      <c r="E31" s="18">
        <v>3</v>
      </c>
      <c r="F31" s="18">
        <v>5</v>
      </c>
      <c r="G31" s="18">
        <v>5</v>
      </c>
      <c r="H31" s="18">
        <v>5</v>
      </c>
      <c r="I31" s="18">
        <v>3</v>
      </c>
      <c r="J31" s="18">
        <v>2</v>
      </c>
      <c r="K31" s="18">
        <v>5</v>
      </c>
      <c r="L31" s="18">
        <v>5</v>
      </c>
      <c r="M31" s="18">
        <v>0</v>
      </c>
      <c r="N31" s="18">
        <f>SUM(D31:M31)</f>
        <v>38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35"/>
      <c r="B33" s="31" t="s">
        <v>24</v>
      </c>
      <c r="C33" s="18" t="s">
        <v>6</v>
      </c>
      <c r="D33" s="18">
        <v>3</v>
      </c>
      <c r="E33" s="18">
        <v>3</v>
      </c>
      <c r="F33" s="18">
        <v>3</v>
      </c>
      <c r="G33" s="18">
        <v>0</v>
      </c>
      <c r="H33" s="18">
        <v>1</v>
      </c>
      <c r="I33" s="18">
        <v>1</v>
      </c>
      <c r="J33" s="18">
        <v>3</v>
      </c>
      <c r="K33" s="18">
        <v>5</v>
      </c>
      <c r="L33" s="18">
        <v>0</v>
      </c>
      <c r="M33" s="18">
        <v>1</v>
      </c>
      <c r="N33" s="18">
        <f>SUM(D33:M33)</f>
        <v>20</v>
      </c>
      <c r="O33" s="18">
        <f>SUM(D33:M35)</f>
        <v>50</v>
      </c>
      <c r="P33" s="18">
        <f>COUNTIF(D33:M35,0)</f>
        <v>8</v>
      </c>
      <c r="Q33" s="22">
        <v>3</v>
      </c>
    </row>
    <row r="34" spans="1:18" x14ac:dyDescent="0.25">
      <c r="C34" s="1" t="s">
        <v>7</v>
      </c>
      <c r="D34" s="1">
        <v>3</v>
      </c>
      <c r="E34" s="1">
        <v>3</v>
      </c>
      <c r="F34" s="1">
        <v>3</v>
      </c>
      <c r="G34" s="1">
        <v>0</v>
      </c>
      <c r="H34" s="1">
        <v>3</v>
      </c>
      <c r="I34" s="1">
        <v>2</v>
      </c>
      <c r="J34" s="1">
        <v>1</v>
      </c>
      <c r="K34" s="1">
        <v>2</v>
      </c>
      <c r="L34" s="1">
        <v>0</v>
      </c>
      <c r="M34" s="1">
        <v>1</v>
      </c>
      <c r="N34" s="1">
        <f>SUM(D34:M34)</f>
        <v>18</v>
      </c>
    </row>
    <row r="35" spans="1:18" x14ac:dyDescent="0.25">
      <c r="A35" s="17"/>
      <c r="B35" s="31"/>
      <c r="C35" s="18" t="s">
        <v>8</v>
      </c>
      <c r="D35" s="18">
        <v>0</v>
      </c>
      <c r="E35" s="18">
        <v>3</v>
      </c>
      <c r="F35" s="18">
        <v>3</v>
      </c>
      <c r="G35" s="18">
        <v>1</v>
      </c>
      <c r="H35" s="18">
        <v>1</v>
      </c>
      <c r="I35" s="18">
        <v>1</v>
      </c>
      <c r="J35" s="18">
        <v>0</v>
      </c>
      <c r="K35" s="18">
        <v>3</v>
      </c>
      <c r="L35" s="18">
        <v>0</v>
      </c>
      <c r="M35" s="18">
        <v>0</v>
      </c>
      <c r="N35" s="18">
        <f>SUM(D35:M35)</f>
        <v>12</v>
      </c>
      <c r="O35" s="18"/>
      <c r="P35" s="18"/>
      <c r="Q35" s="22"/>
      <c r="R35" s="17"/>
    </row>
    <row r="36" spans="1:18" ht="9.9499999999999993" customHeight="1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8" x14ac:dyDescent="0.25">
      <c r="A37" s="35"/>
      <c r="B37" s="31" t="s">
        <v>139</v>
      </c>
      <c r="C37" s="18" t="s">
        <v>6</v>
      </c>
      <c r="D37" s="18">
        <v>5</v>
      </c>
      <c r="E37" s="18">
        <v>5</v>
      </c>
      <c r="F37" s="18">
        <v>5</v>
      </c>
      <c r="G37" s="18">
        <v>5</v>
      </c>
      <c r="H37" s="18">
        <v>3</v>
      </c>
      <c r="I37" s="18">
        <v>5</v>
      </c>
      <c r="J37" s="18">
        <v>3</v>
      </c>
      <c r="K37" s="18">
        <v>3</v>
      </c>
      <c r="L37" s="18">
        <v>5</v>
      </c>
      <c r="M37" s="18">
        <v>5</v>
      </c>
      <c r="N37" s="18">
        <f>SUM(D37:M37)</f>
        <v>44</v>
      </c>
      <c r="O37" s="18">
        <f>SUM(D37:M39)</f>
        <v>132</v>
      </c>
      <c r="P37" s="18">
        <f>COUNTIF(D37:M39,0)</f>
        <v>0</v>
      </c>
      <c r="Q37" s="22">
        <v>6</v>
      </c>
    </row>
    <row r="38" spans="1:18" x14ac:dyDescent="0.25">
      <c r="B38" s="46" t="s">
        <v>56</v>
      </c>
      <c r="C38" s="1" t="s">
        <v>7</v>
      </c>
      <c r="D38" s="1">
        <v>5</v>
      </c>
      <c r="E38" s="1">
        <v>5</v>
      </c>
      <c r="F38" s="1">
        <v>5</v>
      </c>
      <c r="G38" s="1">
        <v>5</v>
      </c>
      <c r="H38" s="1">
        <v>3</v>
      </c>
      <c r="I38" s="1">
        <v>5</v>
      </c>
      <c r="J38" s="1">
        <v>3</v>
      </c>
      <c r="K38" s="1">
        <v>5</v>
      </c>
      <c r="L38" s="1">
        <v>5</v>
      </c>
      <c r="M38" s="1">
        <v>3</v>
      </c>
      <c r="N38" s="1">
        <f>SUM(D38:M38)</f>
        <v>44</v>
      </c>
    </row>
    <row r="39" spans="1:18" x14ac:dyDescent="0.25">
      <c r="A39" s="17"/>
      <c r="B39" s="31"/>
      <c r="C39" s="18" t="s">
        <v>8</v>
      </c>
      <c r="D39" s="18">
        <v>5</v>
      </c>
      <c r="E39" s="18">
        <v>5</v>
      </c>
      <c r="F39" s="18">
        <v>5</v>
      </c>
      <c r="G39" s="18">
        <v>5</v>
      </c>
      <c r="H39" s="18">
        <v>5</v>
      </c>
      <c r="I39" s="18">
        <v>3</v>
      </c>
      <c r="J39" s="18">
        <v>3</v>
      </c>
      <c r="K39" s="18">
        <v>3</v>
      </c>
      <c r="L39" s="18">
        <v>5</v>
      </c>
      <c r="M39" s="18">
        <v>5</v>
      </c>
      <c r="N39" s="18">
        <f>SUM(D39:M39)</f>
        <v>44</v>
      </c>
      <c r="O39" s="18"/>
      <c r="P39" s="18"/>
      <c r="Q39" s="22"/>
    </row>
    <row r="40" spans="1:18" ht="9.9499999999999993" customHeight="1" x14ac:dyDescent="0.25">
      <c r="A40" s="17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</row>
    <row r="41" spans="1:18" x14ac:dyDescent="0.25">
      <c r="A41" s="35"/>
      <c r="B41" s="31" t="s">
        <v>25</v>
      </c>
      <c r="C41" s="18" t="s">
        <v>6</v>
      </c>
      <c r="D41" s="18">
        <v>3</v>
      </c>
      <c r="E41" s="18">
        <v>0</v>
      </c>
      <c r="F41" s="18">
        <v>0</v>
      </c>
      <c r="G41" s="18">
        <v>0</v>
      </c>
      <c r="H41" s="18">
        <v>5</v>
      </c>
      <c r="I41" s="18">
        <v>0</v>
      </c>
      <c r="J41" s="18">
        <v>0</v>
      </c>
      <c r="K41" s="18">
        <v>3</v>
      </c>
      <c r="L41" s="18">
        <v>1</v>
      </c>
      <c r="M41" s="18">
        <v>1</v>
      </c>
      <c r="N41" s="18">
        <f>SUM(D41:M41)</f>
        <v>13</v>
      </c>
      <c r="O41" s="18">
        <f>SUM(D41:M43)</f>
        <v>35</v>
      </c>
      <c r="P41" s="18">
        <f>COUNTIF(D41:M43,0)</f>
        <v>14</v>
      </c>
      <c r="Q41" s="22">
        <v>1</v>
      </c>
    </row>
    <row r="42" spans="1:18" x14ac:dyDescent="0.25">
      <c r="C42" s="1" t="s">
        <v>7</v>
      </c>
      <c r="D42" s="1">
        <v>1</v>
      </c>
      <c r="E42" s="1">
        <v>0</v>
      </c>
      <c r="F42" s="1">
        <v>1</v>
      </c>
      <c r="G42" s="1">
        <v>0</v>
      </c>
      <c r="H42" s="1">
        <v>3</v>
      </c>
      <c r="I42" s="1">
        <v>0</v>
      </c>
      <c r="J42" s="1">
        <v>0</v>
      </c>
      <c r="K42" s="1">
        <v>3</v>
      </c>
      <c r="L42" s="1">
        <v>1</v>
      </c>
      <c r="M42" s="1">
        <v>1</v>
      </c>
      <c r="N42" s="1">
        <f>SUM(D42:M42)</f>
        <v>10</v>
      </c>
    </row>
    <row r="43" spans="1:18" x14ac:dyDescent="0.25">
      <c r="A43" s="17"/>
      <c r="B43" s="31"/>
      <c r="C43" s="18" t="s">
        <v>8</v>
      </c>
      <c r="D43" s="18">
        <v>0</v>
      </c>
      <c r="E43" s="18">
        <v>1</v>
      </c>
      <c r="F43" s="18">
        <v>3</v>
      </c>
      <c r="G43" s="18">
        <v>0</v>
      </c>
      <c r="H43" s="18">
        <v>2</v>
      </c>
      <c r="I43" s="18">
        <v>0</v>
      </c>
      <c r="J43" s="18">
        <v>0</v>
      </c>
      <c r="K43" s="18">
        <v>3</v>
      </c>
      <c r="L43" s="18">
        <v>3</v>
      </c>
      <c r="M43" s="18">
        <v>0</v>
      </c>
      <c r="N43" s="18">
        <f>SUM(D43:M43)</f>
        <v>12</v>
      </c>
      <c r="O43" s="18"/>
      <c r="P43" s="18"/>
      <c r="Q43" s="22"/>
    </row>
    <row r="44" spans="1:18" ht="9.9499999999999993" customHeight="1" x14ac:dyDescent="0.25">
      <c r="A44" s="17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pans="1:18" x14ac:dyDescent="0.25">
      <c r="A45" s="35"/>
      <c r="B45" s="31" t="s">
        <v>26</v>
      </c>
      <c r="C45" s="18" t="s">
        <v>6</v>
      </c>
      <c r="D45" s="18">
        <v>0</v>
      </c>
      <c r="E45" s="18">
        <v>1</v>
      </c>
      <c r="F45" s="18">
        <v>3</v>
      </c>
      <c r="G45" s="18">
        <v>0</v>
      </c>
      <c r="H45" s="18">
        <v>3</v>
      </c>
      <c r="I45" s="18">
        <v>1</v>
      </c>
      <c r="J45" s="18">
        <v>1</v>
      </c>
      <c r="K45" s="18">
        <v>3</v>
      </c>
      <c r="L45" s="18">
        <v>1</v>
      </c>
      <c r="M45" s="18">
        <v>0</v>
      </c>
      <c r="N45" s="18">
        <f>SUM(D45:M45)</f>
        <v>13</v>
      </c>
      <c r="O45" s="18">
        <f>SUM(D45:M47)</f>
        <v>50</v>
      </c>
      <c r="P45" s="18">
        <f>COUNTIF(D45:M47,0)</f>
        <v>6</v>
      </c>
      <c r="Q45" s="22">
        <v>4</v>
      </c>
    </row>
    <row r="46" spans="1:18" x14ac:dyDescent="0.25">
      <c r="C46" s="1" t="s">
        <v>7</v>
      </c>
      <c r="D46" s="1">
        <v>1</v>
      </c>
      <c r="E46" s="1">
        <v>5</v>
      </c>
      <c r="F46" s="1">
        <v>3</v>
      </c>
      <c r="G46" s="1">
        <v>0</v>
      </c>
      <c r="H46" s="1">
        <v>3</v>
      </c>
      <c r="I46" s="1">
        <v>0</v>
      </c>
      <c r="J46" s="1">
        <v>1</v>
      </c>
      <c r="K46" s="1">
        <v>2</v>
      </c>
      <c r="L46" s="1">
        <v>1</v>
      </c>
      <c r="M46" s="1">
        <v>5</v>
      </c>
      <c r="N46" s="1">
        <f>SUM(D46:M46)</f>
        <v>21</v>
      </c>
    </row>
    <row r="47" spans="1:18" x14ac:dyDescent="0.25">
      <c r="A47" s="19"/>
      <c r="B47" s="32"/>
      <c r="C47" s="20" t="s">
        <v>8</v>
      </c>
      <c r="D47" s="20">
        <v>2</v>
      </c>
      <c r="E47" s="20">
        <v>1</v>
      </c>
      <c r="F47" s="20">
        <v>3</v>
      </c>
      <c r="G47" s="20">
        <v>0</v>
      </c>
      <c r="H47" s="20">
        <v>3</v>
      </c>
      <c r="I47" s="20">
        <v>1</v>
      </c>
      <c r="J47" s="20">
        <v>1</v>
      </c>
      <c r="K47" s="20">
        <v>2</v>
      </c>
      <c r="L47" s="20">
        <v>2</v>
      </c>
      <c r="M47" s="20">
        <v>1</v>
      </c>
      <c r="N47" s="20">
        <f>SUM(D47:M47)</f>
        <v>16</v>
      </c>
      <c r="O47" s="20"/>
      <c r="P47" s="20"/>
      <c r="Q47" s="26"/>
    </row>
    <row r="48" spans="1:18" x14ac:dyDescent="0.25">
      <c r="A48" s="17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</row>
    <row r="49" spans="1:17" x14ac:dyDescent="0.25">
      <c r="A49" s="21" t="s">
        <v>29</v>
      </c>
      <c r="B49" s="31" t="s">
        <v>93</v>
      </c>
      <c r="C49" s="18" t="s">
        <v>6</v>
      </c>
      <c r="D49" s="18">
        <v>1</v>
      </c>
      <c r="E49" s="18">
        <v>5</v>
      </c>
      <c r="F49" s="18">
        <v>0</v>
      </c>
      <c r="G49" s="18">
        <v>1</v>
      </c>
      <c r="H49" s="18">
        <v>2</v>
      </c>
      <c r="I49" s="18">
        <v>0</v>
      </c>
      <c r="J49" s="18">
        <v>3</v>
      </c>
      <c r="K49" s="18">
        <v>1</v>
      </c>
      <c r="L49" s="18">
        <v>1</v>
      </c>
      <c r="M49" s="18">
        <v>0</v>
      </c>
      <c r="N49" s="18">
        <f>SUM(D49:M49)</f>
        <v>14</v>
      </c>
      <c r="O49" s="18">
        <f>SUM(D49:M51)</f>
        <v>30</v>
      </c>
      <c r="P49" s="18">
        <f>COUNTIF(D49:M51,0)</f>
        <v>17</v>
      </c>
      <c r="Q49" s="22">
        <v>1</v>
      </c>
    </row>
    <row r="50" spans="1:17" x14ac:dyDescent="0.25">
      <c r="A50" s="17"/>
      <c r="B50" s="48" t="s">
        <v>56</v>
      </c>
      <c r="C50" s="18" t="s">
        <v>7</v>
      </c>
      <c r="D50" s="18">
        <v>1</v>
      </c>
      <c r="E50" s="18">
        <v>5</v>
      </c>
      <c r="F50" s="18">
        <v>0</v>
      </c>
      <c r="G50" s="18">
        <v>3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SUM(D50:M50)</f>
        <v>9</v>
      </c>
      <c r="O50" s="18"/>
      <c r="P50" s="18"/>
      <c r="Q50" s="22"/>
    </row>
    <row r="51" spans="1:17" x14ac:dyDescent="0.25">
      <c r="A51" s="19"/>
      <c r="B51" s="32"/>
      <c r="C51" s="20" t="s">
        <v>8</v>
      </c>
      <c r="D51" s="20">
        <v>1</v>
      </c>
      <c r="E51" s="20">
        <v>0</v>
      </c>
      <c r="F51" s="20">
        <v>0</v>
      </c>
      <c r="G51" s="20">
        <v>0</v>
      </c>
      <c r="H51" s="20">
        <v>5</v>
      </c>
      <c r="I51" s="20">
        <v>1</v>
      </c>
      <c r="J51" s="20">
        <v>0</v>
      </c>
      <c r="K51" s="20">
        <v>0</v>
      </c>
      <c r="L51" s="20">
        <v>0</v>
      </c>
      <c r="M51" s="20">
        <v>0</v>
      </c>
      <c r="N51" s="20">
        <f>SUM(D51:M51)</f>
        <v>7</v>
      </c>
      <c r="O51" s="20"/>
      <c r="P51" s="20"/>
      <c r="Q51" s="26"/>
    </row>
    <row r="53" spans="1:17" x14ac:dyDescent="0.25">
      <c r="A53" s="88" t="s">
        <v>34</v>
      </c>
      <c r="B53" s="30" t="s">
        <v>115</v>
      </c>
      <c r="C53" s="18" t="s">
        <v>6</v>
      </c>
      <c r="D53" s="1">
        <v>3</v>
      </c>
      <c r="E53" s="1">
        <v>3</v>
      </c>
      <c r="F53" s="1">
        <v>0</v>
      </c>
      <c r="G53" s="1">
        <v>2</v>
      </c>
      <c r="H53" s="1">
        <v>3</v>
      </c>
      <c r="I53" s="1">
        <v>1</v>
      </c>
      <c r="J53" s="1">
        <v>3</v>
      </c>
      <c r="K53" s="1">
        <v>3</v>
      </c>
      <c r="L53" s="1">
        <v>1</v>
      </c>
      <c r="M53" s="1">
        <v>1</v>
      </c>
      <c r="N53" s="18">
        <f>SUM(D53:M53)</f>
        <v>20</v>
      </c>
      <c r="O53" s="18">
        <f>SUM(D53:M55)</f>
        <v>49</v>
      </c>
      <c r="P53" s="18">
        <f>COUNTIF(D53:M55,0)</f>
        <v>7</v>
      </c>
      <c r="Q53" s="13">
        <v>4</v>
      </c>
    </row>
    <row r="54" spans="1:17" x14ac:dyDescent="0.25">
      <c r="C54" s="1" t="s">
        <v>7</v>
      </c>
      <c r="D54" s="1">
        <v>1</v>
      </c>
      <c r="E54" s="1">
        <v>0</v>
      </c>
      <c r="F54" s="1">
        <v>0</v>
      </c>
      <c r="G54" s="1">
        <v>3</v>
      </c>
      <c r="H54" s="1">
        <v>5</v>
      </c>
      <c r="I54" s="1">
        <v>3</v>
      </c>
      <c r="J54" s="1">
        <v>0</v>
      </c>
      <c r="K54" s="1">
        <v>3</v>
      </c>
      <c r="L54" s="1">
        <v>2</v>
      </c>
      <c r="M54" s="1">
        <v>1</v>
      </c>
      <c r="N54" s="1">
        <f>SUM(D54:M54)</f>
        <v>18</v>
      </c>
    </row>
    <row r="55" spans="1:17" x14ac:dyDescent="0.25">
      <c r="A55" s="17"/>
      <c r="B55" s="31"/>
      <c r="C55" s="18" t="s">
        <v>8</v>
      </c>
      <c r="D55" s="18">
        <v>2</v>
      </c>
      <c r="E55" s="18">
        <v>1</v>
      </c>
      <c r="F55" s="18">
        <v>0</v>
      </c>
      <c r="G55" s="18">
        <v>2</v>
      </c>
      <c r="H55" s="18">
        <v>1</v>
      </c>
      <c r="I55" s="18">
        <v>1</v>
      </c>
      <c r="J55" s="18">
        <v>0</v>
      </c>
      <c r="K55" s="18">
        <v>3</v>
      </c>
      <c r="L55" s="18">
        <v>1</v>
      </c>
      <c r="M55" s="18">
        <v>0</v>
      </c>
      <c r="N55" s="18">
        <f>SUM(D55:M55)</f>
        <v>11</v>
      </c>
      <c r="O55" s="18"/>
      <c r="P55" s="18"/>
      <c r="Q55" s="22"/>
    </row>
    <row r="56" spans="1:17" ht="9.9499999999999993" customHeight="1" x14ac:dyDescent="0.25">
      <c r="A56" s="17"/>
      <c r="B56" s="3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2"/>
    </row>
    <row r="57" spans="1:17" x14ac:dyDescent="0.25">
      <c r="A57" s="35"/>
      <c r="B57" s="31" t="s">
        <v>140</v>
      </c>
      <c r="C57" s="18" t="s">
        <v>6</v>
      </c>
      <c r="D57" s="18">
        <v>5</v>
      </c>
      <c r="E57" s="18">
        <v>5</v>
      </c>
      <c r="F57" s="18">
        <v>0</v>
      </c>
      <c r="G57" s="18">
        <v>5</v>
      </c>
      <c r="H57" s="18">
        <v>5</v>
      </c>
      <c r="I57" s="18">
        <v>3</v>
      </c>
      <c r="J57" s="18">
        <v>1</v>
      </c>
      <c r="K57" s="18">
        <v>5</v>
      </c>
      <c r="L57" s="18">
        <v>5</v>
      </c>
      <c r="M57" s="18">
        <v>0</v>
      </c>
      <c r="N57" s="18">
        <f>SUM(D57:M57)</f>
        <v>34</v>
      </c>
      <c r="O57" s="18">
        <f>SUM(D57:M59)</f>
        <v>84</v>
      </c>
      <c r="P57" s="18">
        <f>COUNTIF(D57:M59,0)</f>
        <v>6</v>
      </c>
      <c r="Q57" s="22">
        <v>6</v>
      </c>
    </row>
    <row r="58" spans="1:17" x14ac:dyDescent="0.25">
      <c r="A58" s="17"/>
      <c r="B58" s="31"/>
      <c r="C58" s="18" t="s">
        <v>7</v>
      </c>
      <c r="D58" s="18">
        <v>3</v>
      </c>
      <c r="E58" s="18">
        <v>5</v>
      </c>
      <c r="F58" s="18">
        <v>5</v>
      </c>
      <c r="G58" s="18">
        <v>5</v>
      </c>
      <c r="H58" s="18">
        <v>1</v>
      </c>
      <c r="I58" s="18">
        <v>1</v>
      </c>
      <c r="J58" s="18">
        <v>5</v>
      </c>
      <c r="K58" s="18">
        <v>3</v>
      </c>
      <c r="L58" s="18">
        <v>1</v>
      </c>
      <c r="M58" s="18">
        <v>2</v>
      </c>
      <c r="N58" s="18">
        <f>SUM(D58:M58)</f>
        <v>31</v>
      </c>
      <c r="O58" s="18"/>
      <c r="P58" s="18"/>
      <c r="Q58" s="22"/>
    </row>
    <row r="59" spans="1:17" x14ac:dyDescent="0.25">
      <c r="A59" s="17"/>
      <c r="B59" s="31"/>
      <c r="C59" s="18" t="s">
        <v>8</v>
      </c>
      <c r="D59" s="18">
        <v>5</v>
      </c>
      <c r="E59" s="18">
        <v>5</v>
      </c>
      <c r="F59" s="18">
        <v>1</v>
      </c>
      <c r="G59" s="18">
        <v>5</v>
      </c>
      <c r="H59" s="18">
        <v>2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f>SUM(D59:M59)</f>
        <v>19</v>
      </c>
      <c r="O59" s="18"/>
      <c r="P59" s="18"/>
      <c r="Q59" s="22"/>
    </row>
    <row r="60" spans="1:17" ht="9.9499999999999993" customHeight="1" x14ac:dyDescent="0.25">
      <c r="A60" s="17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</row>
    <row r="61" spans="1:17" x14ac:dyDescent="0.25">
      <c r="A61" s="35"/>
      <c r="B61" s="31" t="s">
        <v>79</v>
      </c>
      <c r="C61" s="18" t="s">
        <v>6</v>
      </c>
      <c r="D61" s="18">
        <v>0</v>
      </c>
      <c r="E61" s="18">
        <v>0</v>
      </c>
      <c r="F61" s="18">
        <v>5</v>
      </c>
      <c r="G61" s="18">
        <v>0</v>
      </c>
      <c r="H61" s="18">
        <v>0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f>SUM(D61:M61)</f>
        <v>6</v>
      </c>
      <c r="O61" s="18">
        <f>SUM(D61:M63)</f>
        <v>8</v>
      </c>
      <c r="P61" s="18">
        <f>COUNTIF(D61:M63,0)</f>
        <v>26</v>
      </c>
      <c r="Q61" s="22">
        <v>1</v>
      </c>
    </row>
    <row r="62" spans="1:17" x14ac:dyDescent="0.25">
      <c r="A62" s="17"/>
      <c r="B62" s="48" t="s">
        <v>56</v>
      </c>
      <c r="C62" s="18" t="s">
        <v>7</v>
      </c>
      <c r="D62" s="18">
        <v>0</v>
      </c>
      <c r="E62" s="18">
        <v>0</v>
      </c>
      <c r="F62" s="18">
        <v>1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>SUM(D62:M62)</f>
        <v>2</v>
      </c>
      <c r="O62" s="18"/>
      <c r="P62" s="18"/>
      <c r="Q62" s="22"/>
    </row>
    <row r="63" spans="1:17" x14ac:dyDescent="0.25">
      <c r="A63" s="17"/>
      <c r="B63" s="31"/>
      <c r="C63" s="18" t="s">
        <v>8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f>SUM(D63:M63)</f>
        <v>0</v>
      </c>
      <c r="O63" s="18"/>
      <c r="P63" s="18"/>
      <c r="Q63" s="22"/>
    </row>
    <row r="64" spans="1:17" ht="9.9499999999999993" customHeight="1" x14ac:dyDescent="0.25">
      <c r="A64" s="17"/>
      <c r="B64" s="3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2"/>
    </row>
    <row r="65" spans="1:17" x14ac:dyDescent="0.25">
      <c r="A65" s="35"/>
      <c r="B65" s="31" t="s">
        <v>141</v>
      </c>
      <c r="C65" s="18" t="s">
        <v>6</v>
      </c>
      <c r="D65" s="18">
        <v>1</v>
      </c>
      <c r="E65" s="18">
        <v>0</v>
      </c>
      <c r="F65" s="18">
        <v>0</v>
      </c>
      <c r="G65" s="18">
        <v>0</v>
      </c>
      <c r="H65" s="18">
        <v>2</v>
      </c>
      <c r="I65" s="18">
        <v>0</v>
      </c>
      <c r="J65" s="18">
        <v>0</v>
      </c>
      <c r="K65" s="18">
        <v>1</v>
      </c>
      <c r="L65" s="18">
        <v>1</v>
      </c>
      <c r="M65" s="18">
        <v>0</v>
      </c>
      <c r="N65" s="18">
        <f>SUM(D65:M65)</f>
        <v>5</v>
      </c>
      <c r="O65" s="18">
        <f>SUM(D65:M67)</f>
        <v>19</v>
      </c>
      <c r="P65" s="18">
        <f>COUNTIF(D65:M67,0)</f>
        <v>18</v>
      </c>
      <c r="Q65" s="22">
        <v>2</v>
      </c>
    </row>
    <row r="66" spans="1:17" x14ac:dyDescent="0.25">
      <c r="A66" s="17"/>
      <c r="B66" s="48" t="s">
        <v>56</v>
      </c>
      <c r="C66" s="18" t="s">
        <v>7</v>
      </c>
      <c r="D66" s="18">
        <v>1</v>
      </c>
      <c r="E66" s="18">
        <v>0</v>
      </c>
      <c r="F66" s="18">
        <v>0</v>
      </c>
      <c r="G66" s="18">
        <v>3</v>
      </c>
      <c r="H66" s="18">
        <v>2</v>
      </c>
      <c r="I66" s="18">
        <v>2</v>
      </c>
      <c r="J66" s="18">
        <v>0</v>
      </c>
      <c r="K66" s="18">
        <v>0</v>
      </c>
      <c r="L66" s="18">
        <v>0</v>
      </c>
      <c r="M66" s="18">
        <v>0</v>
      </c>
      <c r="N66" s="18">
        <f>SUM(D66:M66)</f>
        <v>8</v>
      </c>
      <c r="O66" s="18"/>
      <c r="P66" s="18"/>
      <c r="Q66" s="22"/>
    </row>
    <row r="67" spans="1:17" x14ac:dyDescent="0.25">
      <c r="A67" s="17"/>
      <c r="B67" s="31"/>
      <c r="C67" s="18" t="s">
        <v>8</v>
      </c>
      <c r="D67" s="18">
        <v>0</v>
      </c>
      <c r="E67" s="18">
        <v>0</v>
      </c>
      <c r="F67" s="18">
        <v>0</v>
      </c>
      <c r="G67" s="18">
        <v>0</v>
      </c>
      <c r="H67" s="18">
        <v>1</v>
      </c>
      <c r="I67" s="18">
        <v>2</v>
      </c>
      <c r="J67" s="18">
        <v>2</v>
      </c>
      <c r="K67" s="18">
        <v>1</v>
      </c>
      <c r="L67" s="18">
        <v>0</v>
      </c>
      <c r="M67" s="18">
        <v>0</v>
      </c>
      <c r="N67" s="18">
        <f>SUM(D67:M67)</f>
        <v>6</v>
      </c>
      <c r="O67" s="18"/>
      <c r="P67" s="18"/>
      <c r="Q67" s="22"/>
    </row>
    <row r="68" spans="1:17" ht="9.9499999999999993" customHeight="1" x14ac:dyDescent="0.25">
      <c r="A68" s="17"/>
      <c r="B68" s="3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2"/>
    </row>
    <row r="69" spans="1:17" x14ac:dyDescent="0.25">
      <c r="A69" s="35"/>
      <c r="B69" s="31" t="s">
        <v>65</v>
      </c>
      <c r="C69" s="18" t="s">
        <v>6</v>
      </c>
      <c r="D69" s="18">
        <v>5</v>
      </c>
      <c r="E69" s="18">
        <v>2</v>
      </c>
      <c r="F69" s="18">
        <v>1</v>
      </c>
      <c r="G69" s="18">
        <v>5</v>
      </c>
      <c r="H69" s="18">
        <v>5</v>
      </c>
      <c r="I69" s="18">
        <v>0</v>
      </c>
      <c r="J69" s="18">
        <v>1</v>
      </c>
      <c r="K69" s="18">
        <v>5</v>
      </c>
      <c r="L69" s="18">
        <v>3</v>
      </c>
      <c r="M69" s="18">
        <v>5</v>
      </c>
      <c r="N69" s="18">
        <f>SUM(D69:M69)</f>
        <v>32</v>
      </c>
      <c r="O69" s="18">
        <f>SUM(D69:M71)</f>
        <v>55</v>
      </c>
      <c r="P69" s="18">
        <f>COUNTIF(D69:M71,0)</f>
        <v>11</v>
      </c>
      <c r="Q69" s="22">
        <v>5</v>
      </c>
    </row>
    <row r="70" spans="1:17" x14ac:dyDescent="0.25">
      <c r="A70" s="17"/>
      <c r="B70" s="31"/>
      <c r="C70" s="18" t="s">
        <v>7</v>
      </c>
      <c r="D70" s="18">
        <v>5</v>
      </c>
      <c r="E70" s="18">
        <v>0</v>
      </c>
      <c r="F70" s="18">
        <v>1</v>
      </c>
      <c r="G70" s="18">
        <v>2</v>
      </c>
      <c r="H70" s="18">
        <v>1</v>
      </c>
      <c r="I70" s="18">
        <v>0</v>
      </c>
      <c r="J70" s="18">
        <v>0</v>
      </c>
      <c r="K70" s="18">
        <v>3</v>
      </c>
      <c r="L70" s="18">
        <v>0</v>
      </c>
      <c r="M70" s="18">
        <v>0</v>
      </c>
      <c r="N70" s="18">
        <f>SUM(D70:M70)</f>
        <v>12</v>
      </c>
      <c r="O70" s="18"/>
      <c r="P70" s="18"/>
      <c r="Q70" s="22"/>
    </row>
    <row r="71" spans="1:17" x14ac:dyDescent="0.25">
      <c r="A71" s="17"/>
      <c r="B71" s="31"/>
      <c r="C71" s="18" t="s">
        <v>8</v>
      </c>
      <c r="D71" s="18">
        <v>5</v>
      </c>
      <c r="E71" s="18">
        <v>0</v>
      </c>
      <c r="F71" s="18">
        <v>0</v>
      </c>
      <c r="G71" s="18">
        <v>1</v>
      </c>
      <c r="H71" s="18">
        <v>1</v>
      </c>
      <c r="I71" s="18">
        <v>0</v>
      </c>
      <c r="J71" s="18">
        <v>1</v>
      </c>
      <c r="K71" s="18">
        <v>3</v>
      </c>
      <c r="L71" s="18">
        <v>0</v>
      </c>
      <c r="M71" s="18">
        <v>0</v>
      </c>
      <c r="N71" s="18">
        <f>SUM(D71:M71)</f>
        <v>11</v>
      </c>
      <c r="O71" s="18"/>
      <c r="P71" s="18"/>
      <c r="Q71" s="22"/>
    </row>
    <row r="72" spans="1:17" ht="9.9499999999999993" customHeight="1" x14ac:dyDescent="0.25">
      <c r="A72" s="17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2"/>
    </row>
    <row r="73" spans="1:17" x14ac:dyDescent="0.25">
      <c r="A73" s="35"/>
      <c r="B73" s="31" t="s">
        <v>44</v>
      </c>
      <c r="C73" s="18" t="s">
        <v>6</v>
      </c>
      <c r="D73" s="18">
        <v>3</v>
      </c>
      <c r="E73" s="18">
        <v>0</v>
      </c>
      <c r="F73" s="18">
        <v>0</v>
      </c>
      <c r="G73" s="18">
        <v>2</v>
      </c>
      <c r="H73" s="18">
        <v>0</v>
      </c>
      <c r="I73" s="18">
        <v>1</v>
      </c>
      <c r="J73" s="18">
        <v>0</v>
      </c>
      <c r="K73" s="18">
        <v>3</v>
      </c>
      <c r="L73" s="18">
        <v>0</v>
      </c>
      <c r="M73" s="18">
        <v>5</v>
      </c>
      <c r="N73" s="18">
        <f>SUM(D73:M73)</f>
        <v>14</v>
      </c>
      <c r="O73" s="18">
        <f>SUM(D73:M75)</f>
        <v>44</v>
      </c>
      <c r="P73" s="18">
        <f>COUNTIF(D73:M75,0)</f>
        <v>12</v>
      </c>
      <c r="Q73" s="22">
        <v>3</v>
      </c>
    </row>
    <row r="74" spans="1:17" x14ac:dyDescent="0.25">
      <c r="C74" s="1" t="s">
        <v>7</v>
      </c>
      <c r="D74" s="1">
        <v>5</v>
      </c>
      <c r="E74" s="1">
        <v>0</v>
      </c>
      <c r="F74" s="1">
        <v>0</v>
      </c>
      <c r="G74" s="1">
        <v>1</v>
      </c>
      <c r="H74" s="1">
        <v>3</v>
      </c>
      <c r="I74" s="1">
        <v>3</v>
      </c>
      <c r="J74" s="1">
        <v>0</v>
      </c>
      <c r="K74" s="1">
        <v>5</v>
      </c>
      <c r="L74" s="1">
        <v>2</v>
      </c>
      <c r="M74" s="1">
        <v>2</v>
      </c>
      <c r="N74" s="1">
        <f>SUM(D74:M74)</f>
        <v>21</v>
      </c>
    </row>
    <row r="75" spans="1:17" x14ac:dyDescent="0.25">
      <c r="A75" s="19"/>
      <c r="B75" s="32"/>
      <c r="C75" s="20" t="s">
        <v>8</v>
      </c>
      <c r="D75" s="20">
        <v>3</v>
      </c>
      <c r="E75" s="20">
        <v>0</v>
      </c>
      <c r="F75" s="20">
        <v>0</v>
      </c>
      <c r="G75" s="20">
        <v>2</v>
      </c>
      <c r="H75" s="20">
        <v>1</v>
      </c>
      <c r="I75" s="20">
        <v>1</v>
      </c>
      <c r="J75" s="20">
        <v>1</v>
      </c>
      <c r="K75" s="20">
        <v>1</v>
      </c>
      <c r="L75" s="20">
        <v>0</v>
      </c>
      <c r="M75" s="20">
        <v>0</v>
      </c>
      <c r="N75" s="20">
        <f>SUM(D75:M75)</f>
        <v>9</v>
      </c>
      <c r="O75" s="20"/>
      <c r="P75" s="20"/>
      <c r="Q75" s="26"/>
    </row>
    <row r="77" spans="1:17" x14ac:dyDescent="0.25">
      <c r="A77" s="88" t="s">
        <v>35</v>
      </c>
      <c r="B77" s="30" t="s">
        <v>116</v>
      </c>
      <c r="C77" s="18" t="s">
        <v>6</v>
      </c>
      <c r="D77" s="1">
        <v>5</v>
      </c>
      <c r="E77" s="1">
        <v>2</v>
      </c>
      <c r="F77" s="1">
        <v>1</v>
      </c>
      <c r="G77" s="1">
        <v>0</v>
      </c>
      <c r="H77" s="1">
        <v>2</v>
      </c>
      <c r="I77" s="1">
        <v>3</v>
      </c>
      <c r="J77" s="1">
        <v>0</v>
      </c>
      <c r="K77" s="1">
        <v>0</v>
      </c>
      <c r="L77" s="1">
        <v>1</v>
      </c>
      <c r="M77" s="1">
        <v>0</v>
      </c>
      <c r="N77" s="18">
        <f>SUM(D77:M77)</f>
        <v>14</v>
      </c>
      <c r="O77" s="18">
        <f>SUM(D77:M79)</f>
        <v>36</v>
      </c>
      <c r="P77" s="18">
        <f>COUNTIF(D77:M79,0)</f>
        <v>15</v>
      </c>
      <c r="Q77" s="13">
        <v>2</v>
      </c>
    </row>
    <row r="78" spans="1:17" x14ac:dyDescent="0.25">
      <c r="B78" s="34"/>
      <c r="C78" s="1" t="s">
        <v>7</v>
      </c>
      <c r="D78" s="1">
        <v>1</v>
      </c>
      <c r="E78" s="1">
        <v>2</v>
      </c>
      <c r="F78" s="1">
        <v>3</v>
      </c>
      <c r="G78" s="1">
        <v>0</v>
      </c>
      <c r="H78" s="1">
        <v>3</v>
      </c>
      <c r="I78" s="1">
        <v>0</v>
      </c>
      <c r="J78" s="1">
        <v>0</v>
      </c>
      <c r="K78" s="1">
        <v>1</v>
      </c>
      <c r="L78" s="1">
        <v>0</v>
      </c>
      <c r="M78" s="1">
        <v>0</v>
      </c>
      <c r="N78" s="1">
        <f>SUM(D78:M78)</f>
        <v>10</v>
      </c>
    </row>
    <row r="79" spans="1:17" x14ac:dyDescent="0.25">
      <c r="A79" s="17"/>
      <c r="B79" s="31"/>
      <c r="C79" s="18" t="s">
        <v>8</v>
      </c>
      <c r="D79" s="18">
        <v>5</v>
      </c>
      <c r="E79" s="18">
        <v>1</v>
      </c>
      <c r="F79" s="18">
        <v>0</v>
      </c>
      <c r="G79" s="18">
        <v>0</v>
      </c>
      <c r="H79" s="18">
        <v>3</v>
      </c>
      <c r="I79" s="18">
        <v>0</v>
      </c>
      <c r="J79" s="18">
        <v>0</v>
      </c>
      <c r="K79" s="18">
        <v>3</v>
      </c>
      <c r="L79" s="18">
        <v>0</v>
      </c>
      <c r="M79" s="18">
        <v>0</v>
      </c>
      <c r="N79" s="18">
        <f>SUM(D79:M79)</f>
        <v>12</v>
      </c>
      <c r="O79" s="18"/>
      <c r="P79" s="18"/>
      <c r="Q79" s="22"/>
    </row>
    <row r="80" spans="1:17" ht="9.9499999999999993" customHeight="1" x14ac:dyDescent="0.25">
      <c r="A80" s="17"/>
      <c r="B80" s="3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2"/>
    </row>
    <row r="81" spans="1:17" x14ac:dyDescent="0.25">
      <c r="A81" s="35"/>
      <c r="B81" s="31" t="s">
        <v>142</v>
      </c>
      <c r="C81" s="18" t="s">
        <v>6</v>
      </c>
      <c r="D81" s="18">
        <v>2</v>
      </c>
      <c r="E81" s="18">
        <v>3</v>
      </c>
      <c r="F81" s="18">
        <v>1</v>
      </c>
      <c r="G81" s="18">
        <v>0</v>
      </c>
      <c r="H81" s="18">
        <v>1</v>
      </c>
      <c r="I81" s="18">
        <v>5</v>
      </c>
      <c r="J81" s="18">
        <v>1</v>
      </c>
      <c r="K81" s="18">
        <v>5</v>
      </c>
      <c r="L81" s="18">
        <v>5</v>
      </c>
      <c r="M81" s="18">
        <v>2</v>
      </c>
      <c r="N81" s="18">
        <f>SUM(D81:M81)</f>
        <v>25</v>
      </c>
      <c r="O81" s="18">
        <f>SUM(D81:M83)</f>
        <v>61</v>
      </c>
      <c r="P81" s="18">
        <f>COUNTIF(D81:M83,0)</f>
        <v>6</v>
      </c>
      <c r="Q81" s="22">
        <v>3</v>
      </c>
    </row>
    <row r="82" spans="1:17" x14ac:dyDescent="0.25">
      <c r="A82" s="17"/>
      <c r="B82" s="48" t="s">
        <v>56</v>
      </c>
      <c r="C82" s="18" t="s">
        <v>7</v>
      </c>
      <c r="D82" s="18">
        <v>1</v>
      </c>
      <c r="E82" s="18">
        <v>3</v>
      </c>
      <c r="F82" s="18">
        <v>1</v>
      </c>
      <c r="G82" s="18">
        <v>1</v>
      </c>
      <c r="H82" s="18">
        <v>1</v>
      </c>
      <c r="I82" s="18">
        <v>0</v>
      </c>
      <c r="J82" s="18">
        <v>0</v>
      </c>
      <c r="K82" s="18">
        <v>0</v>
      </c>
      <c r="L82" s="18">
        <v>0</v>
      </c>
      <c r="M82" s="18">
        <v>5</v>
      </c>
      <c r="N82" s="18">
        <f>SUM(D82:M82)</f>
        <v>12</v>
      </c>
      <c r="O82" s="18"/>
      <c r="P82" s="18"/>
      <c r="Q82" s="22"/>
    </row>
    <row r="83" spans="1:17" x14ac:dyDescent="0.25">
      <c r="A83" s="17"/>
      <c r="B83" s="31"/>
      <c r="C83" s="18" t="s">
        <v>8</v>
      </c>
      <c r="D83" s="18">
        <v>5</v>
      </c>
      <c r="E83" s="18">
        <v>2</v>
      </c>
      <c r="F83" s="18">
        <v>2</v>
      </c>
      <c r="G83" s="18">
        <v>2</v>
      </c>
      <c r="H83" s="18">
        <v>1</v>
      </c>
      <c r="I83" s="18">
        <v>1</v>
      </c>
      <c r="J83" s="18">
        <v>0</v>
      </c>
      <c r="K83" s="18">
        <v>3</v>
      </c>
      <c r="L83" s="18">
        <v>3</v>
      </c>
      <c r="M83" s="18">
        <v>5</v>
      </c>
      <c r="N83" s="18">
        <f>SUM(D83:M83)</f>
        <v>24</v>
      </c>
      <c r="O83" s="18"/>
      <c r="P83" s="18"/>
      <c r="Q83" s="22"/>
    </row>
    <row r="84" spans="1:17" ht="9.9499999999999993" customHeight="1" x14ac:dyDescent="0.25">
      <c r="A84" s="17"/>
      <c r="B84" s="3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22"/>
    </row>
    <row r="85" spans="1:17" x14ac:dyDescent="0.25">
      <c r="A85" s="35"/>
      <c r="B85" s="31" t="s">
        <v>143</v>
      </c>
      <c r="C85" s="18" t="s">
        <v>6</v>
      </c>
      <c r="D85" s="18">
        <v>5</v>
      </c>
      <c r="E85" s="18">
        <v>1</v>
      </c>
      <c r="F85" s="18">
        <v>0</v>
      </c>
      <c r="G85" s="18">
        <v>5</v>
      </c>
      <c r="H85" s="18">
        <v>5</v>
      </c>
      <c r="I85" s="18">
        <v>5</v>
      </c>
      <c r="J85" s="18">
        <v>2</v>
      </c>
      <c r="K85" s="18">
        <v>5</v>
      </c>
      <c r="L85" s="18">
        <v>5</v>
      </c>
      <c r="M85" s="18">
        <v>5</v>
      </c>
      <c r="N85" s="18">
        <f>SUM(D85:M85)</f>
        <v>38</v>
      </c>
      <c r="O85" s="18">
        <f>SUM(D85:M87)</f>
        <v>138</v>
      </c>
      <c r="P85" s="18">
        <f>COUNTIF(D85:M87,0)</f>
        <v>1</v>
      </c>
      <c r="Q85" s="22">
        <v>4</v>
      </c>
    </row>
    <row r="86" spans="1:17" x14ac:dyDescent="0.25">
      <c r="A86" s="17"/>
      <c r="B86" s="48" t="s">
        <v>56</v>
      </c>
      <c r="C86" s="18" t="s">
        <v>7</v>
      </c>
      <c r="D86" s="18">
        <v>5</v>
      </c>
      <c r="E86" s="18">
        <v>5</v>
      </c>
      <c r="F86" s="18">
        <v>5</v>
      </c>
      <c r="G86" s="18">
        <v>5</v>
      </c>
      <c r="H86" s="18">
        <v>5</v>
      </c>
      <c r="I86" s="18">
        <v>5</v>
      </c>
      <c r="J86" s="18">
        <v>5</v>
      </c>
      <c r="K86" s="18">
        <v>5</v>
      </c>
      <c r="L86" s="18">
        <v>5</v>
      </c>
      <c r="M86" s="18">
        <v>5</v>
      </c>
      <c r="N86" s="18">
        <f>SUM(D86:M86)</f>
        <v>50</v>
      </c>
      <c r="O86" s="18"/>
      <c r="P86" s="18"/>
      <c r="Q86" s="22"/>
    </row>
    <row r="87" spans="1:17" x14ac:dyDescent="0.25">
      <c r="A87" s="17"/>
      <c r="B87" s="31"/>
      <c r="C87" s="18" t="s">
        <v>8</v>
      </c>
      <c r="D87" s="18">
        <v>5</v>
      </c>
      <c r="E87" s="18">
        <v>5</v>
      </c>
      <c r="F87" s="18">
        <v>5</v>
      </c>
      <c r="G87" s="18">
        <v>5</v>
      </c>
      <c r="H87" s="18">
        <v>5</v>
      </c>
      <c r="I87" s="18">
        <v>5</v>
      </c>
      <c r="J87" s="18">
        <v>5</v>
      </c>
      <c r="K87" s="18">
        <v>5</v>
      </c>
      <c r="L87" s="18">
        <v>5</v>
      </c>
      <c r="M87" s="18">
        <v>5</v>
      </c>
      <c r="N87" s="18">
        <f>SUM(D87:M87)</f>
        <v>50</v>
      </c>
      <c r="O87" s="18"/>
      <c r="P87" s="18"/>
      <c r="Q87" s="22"/>
    </row>
    <row r="88" spans="1:17" ht="9.9499999999999993" customHeight="1" x14ac:dyDescent="0.25">
      <c r="A88" s="17"/>
      <c r="B88" s="3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22"/>
    </row>
    <row r="89" spans="1:17" x14ac:dyDescent="0.25">
      <c r="A89" s="35"/>
      <c r="B89" s="31" t="s">
        <v>144</v>
      </c>
      <c r="C89" s="18" t="s">
        <v>6</v>
      </c>
      <c r="D89" s="18">
        <v>0</v>
      </c>
      <c r="E89" s="18">
        <v>3</v>
      </c>
      <c r="F89" s="18">
        <v>0</v>
      </c>
      <c r="G89" s="18">
        <v>0</v>
      </c>
      <c r="H89" s="18">
        <v>0</v>
      </c>
      <c r="I89" s="18">
        <v>0</v>
      </c>
      <c r="J89" s="18">
        <v>1</v>
      </c>
      <c r="K89" s="18">
        <v>0</v>
      </c>
      <c r="L89" s="18">
        <v>0</v>
      </c>
      <c r="M89" s="18">
        <v>1</v>
      </c>
      <c r="N89" s="18">
        <f>SUM(D89:M89)</f>
        <v>5</v>
      </c>
      <c r="O89" s="18">
        <f>SUM(D89:M91)</f>
        <v>6</v>
      </c>
      <c r="P89" s="18">
        <f>COUNTIF(D89:M91,0)</f>
        <v>26</v>
      </c>
      <c r="Q89" s="22">
        <v>1</v>
      </c>
    </row>
    <row r="90" spans="1:17" x14ac:dyDescent="0.25">
      <c r="A90" s="17"/>
      <c r="B90" s="31"/>
      <c r="C90" s="18" t="s">
        <v>7</v>
      </c>
      <c r="D90" s="18">
        <v>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f>SUM(D90:M90)</f>
        <v>1</v>
      </c>
      <c r="O90" s="18"/>
      <c r="P90" s="18"/>
      <c r="Q90" s="22"/>
    </row>
    <row r="91" spans="1:17" x14ac:dyDescent="0.25">
      <c r="A91" s="19"/>
      <c r="B91" s="32"/>
      <c r="C91" s="20" t="s">
        <v>8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f>SUM(D91:M91)</f>
        <v>0</v>
      </c>
      <c r="O91" s="20"/>
      <c r="P91" s="20"/>
      <c r="Q91" s="26"/>
    </row>
    <row r="93" spans="1:17" x14ac:dyDescent="0.25">
      <c r="A93" s="88" t="s">
        <v>36</v>
      </c>
      <c r="B93" s="30" t="s">
        <v>145</v>
      </c>
      <c r="C93" s="18" t="s">
        <v>6</v>
      </c>
      <c r="D93" s="1">
        <v>0</v>
      </c>
      <c r="E93" s="1">
        <v>0</v>
      </c>
      <c r="F93" s="1">
        <v>0</v>
      </c>
      <c r="G93" s="1">
        <v>0</v>
      </c>
      <c r="H93" s="1">
        <v>2</v>
      </c>
      <c r="I93" s="1">
        <v>5</v>
      </c>
      <c r="J93" s="1">
        <v>5</v>
      </c>
      <c r="K93" s="1">
        <v>2</v>
      </c>
      <c r="L93" s="1">
        <v>5</v>
      </c>
      <c r="M93" s="1">
        <v>5</v>
      </c>
      <c r="N93" s="18">
        <f>SUM(D93:M93)</f>
        <v>24</v>
      </c>
      <c r="O93" s="18">
        <f>SUM(D93:M95)</f>
        <v>68</v>
      </c>
      <c r="P93" s="18">
        <f>COUNTIF(D93:M95,0)</f>
        <v>10</v>
      </c>
      <c r="Q93" s="13">
        <v>1</v>
      </c>
    </row>
    <row r="94" spans="1:17" x14ac:dyDescent="0.25">
      <c r="B94" s="34"/>
      <c r="C94" s="1" t="s">
        <v>7</v>
      </c>
      <c r="D94" s="1">
        <v>1</v>
      </c>
      <c r="E94" s="1">
        <v>0</v>
      </c>
      <c r="F94" s="1">
        <v>0</v>
      </c>
      <c r="G94" s="1">
        <v>0</v>
      </c>
      <c r="H94" s="1">
        <v>5</v>
      </c>
      <c r="I94" s="1">
        <v>5</v>
      </c>
      <c r="J94" s="1">
        <v>5</v>
      </c>
      <c r="K94" s="1">
        <v>3</v>
      </c>
      <c r="L94" s="1">
        <v>1</v>
      </c>
      <c r="M94" s="1">
        <v>5</v>
      </c>
      <c r="N94" s="1">
        <f>SUM(D94:M94)</f>
        <v>25</v>
      </c>
    </row>
    <row r="95" spans="1:17" x14ac:dyDescent="0.25">
      <c r="A95" s="17"/>
      <c r="B95" s="31"/>
      <c r="C95" s="18" t="s">
        <v>8</v>
      </c>
      <c r="D95" s="18">
        <v>1</v>
      </c>
      <c r="E95" s="18">
        <v>1</v>
      </c>
      <c r="F95" s="18">
        <v>0</v>
      </c>
      <c r="G95" s="18">
        <v>0</v>
      </c>
      <c r="H95" s="18">
        <v>5</v>
      </c>
      <c r="I95" s="18">
        <v>3</v>
      </c>
      <c r="J95" s="18">
        <v>3</v>
      </c>
      <c r="K95" s="18">
        <v>0</v>
      </c>
      <c r="L95" s="18">
        <v>3</v>
      </c>
      <c r="M95" s="18">
        <v>3</v>
      </c>
      <c r="N95" s="18">
        <f>SUM(D95:M95)</f>
        <v>19</v>
      </c>
      <c r="O95" s="18"/>
      <c r="P95" s="18"/>
      <c r="Q95" s="22"/>
    </row>
    <row r="96" spans="1:17" ht="9.9499999999999993" customHeight="1" x14ac:dyDescent="0.25">
      <c r="A96" s="17"/>
      <c r="B96" s="3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22"/>
    </row>
    <row r="97" spans="1:17" x14ac:dyDescent="0.25">
      <c r="A97" s="35"/>
      <c r="B97" s="31" t="s">
        <v>61</v>
      </c>
      <c r="C97" s="18" t="s">
        <v>6</v>
      </c>
      <c r="D97" s="18">
        <v>5</v>
      </c>
      <c r="E97" s="18">
        <v>5</v>
      </c>
      <c r="F97" s="18">
        <v>5</v>
      </c>
      <c r="G97" s="18">
        <v>3</v>
      </c>
      <c r="H97" s="18">
        <v>3</v>
      </c>
      <c r="I97" s="18">
        <v>2</v>
      </c>
      <c r="J97" s="18">
        <v>3</v>
      </c>
      <c r="K97" s="18">
        <v>3</v>
      </c>
      <c r="L97" s="18">
        <v>3</v>
      </c>
      <c r="M97" s="18">
        <v>2</v>
      </c>
      <c r="N97" s="18">
        <f>SUM(D97:M97)</f>
        <v>34</v>
      </c>
      <c r="O97" s="18">
        <f>SUM(D97:M99)</f>
        <v>99</v>
      </c>
      <c r="P97" s="18">
        <f>COUNTIF(D97:M99,0)</f>
        <v>3</v>
      </c>
      <c r="Q97" s="22">
        <v>2</v>
      </c>
    </row>
    <row r="98" spans="1:17" x14ac:dyDescent="0.25">
      <c r="A98" s="17"/>
      <c r="B98" s="48"/>
      <c r="C98" s="18" t="s">
        <v>7</v>
      </c>
      <c r="D98" s="18">
        <v>5</v>
      </c>
      <c r="E98" s="18">
        <v>5</v>
      </c>
      <c r="F98" s="18">
        <v>3</v>
      </c>
      <c r="G98" s="18">
        <v>3</v>
      </c>
      <c r="H98" s="18">
        <v>3</v>
      </c>
      <c r="I98" s="18">
        <v>5</v>
      </c>
      <c r="J98" s="18">
        <v>1</v>
      </c>
      <c r="K98" s="18">
        <v>5</v>
      </c>
      <c r="L98" s="18">
        <v>0</v>
      </c>
      <c r="M98" s="18">
        <v>0</v>
      </c>
      <c r="N98" s="18">
        <f>SUM(D98:M98)</f>
        <v>30</v>
      </c>
      <c r="O98" s="18"/>
      <c r="P98" s="18"/>
      <c r="Q98" s="22"/>
    </row>
    <row r="99" spans="1:17" x14ac:dyDescent="0.25">
      <c r="A99" s="19"/>
      <c r="B99" s="32"/>
      <c r="C99" s="20" t="s">
        <v>8</v>
      </c>
      <c r="D99" s="20">
        <v>5</v>
      </c>
      <c r="E99" s="20">
        <v>5</v>
      </c>
      <c r="F99" s="20">
        <v>5</v>
      </c>
      <c r="G99" s="20">
        <v>5</v>
      </c>
      <c r="H99" s="20">
        <v>3</v>
      </c>
      <c r="I99" s="20">
        <v>5</v>
      </c>
      <c r="J99" s="20">
        <v>1</v>
      </c>
      <c r="K99" s="20">
        <v>5</v>
      </c>
      <c r="L99" s="20">
        <v>1</v>
      </c>
      <c r="M99" s="20">
        <v>0</v>
      </c>
      <c r="N99" s="20">
        <f>SUM(D99:M99)</f>
        <v>35</v>
      </c>
      <c r="O99" s="20"/>
      <c r="P99" s="20"/>
      <c r="Q99" s="26"/>
    </row>
    <row r="101" spans="1:17" x14ac:dyDescent="0.25">
      <c r="A101" s="33" t="s">
        <v>68</v>
      </c>
      <c r="B101" s="30" t="s">
        <v>39</v>
      </c>
      <c r="C101" s="18" t="s">
        <v>6</v>
      </c>
      <c r="D101" s="1">
        <v>5</v>
      </c>
      <c r="E101" s="1">
        <v>5</v>
      </c>
      <c r="F101" s="1">
        <v>0</v>
      </c>
      <c r="G101" s="1">
        <v>2</v>
      </c>
      <c r="H101" s="1">
        <v>1</v>
      </c>
      <c r="I101" s="1">
        <v>0</v>
      </c>
      <c r="J101" s="1">
        <v>5</v>
      </c>
      <c r="K101" s="1">
        <v>2</v>
      </c>
      <c r="L101" s="1">
        <v>1</v>
      </c>
      <c r="M101" s="1">
        <v>1</v>
      </c>
      <c r="N101" s="18">
        <f>SUM(D101:M101)</f>
        <v>22</v>
      </c>
      <c r="O101" s="18">
        <f>SUM(D101:M103)</f>
        <v>64</v>
      </c>
      <c r="P101" s="18">
        <f>COUNTIF(D101:M103,0)</f>
        <v>8</v>
      </c>
      <c r="Q101" s="13">
        <v>5</v>
      </c>
    </row>
    <row r="102" spans="1:17" x14ac:dyDescent="0.25">
      <c r="C102" s="1" t="s">
        <v>7</v>
      </c>
      <c r="D102" s="1">
        <v>5</v>
      </c>
      <c r="E102" s="1">
        <v>5</v>
      </c>
      <c r="F102" s="1">
        <v>1</v>
      </c>
      <c r="G102" s="1">
        <v>2</v>
      </c>
      <c r="H102" s="1">
        <v>3</v>
      </c>
      <c r="I102" s="1">
        <v>0</v>
      </c>
      <c r="J102" s="1">
        <v>0</v>
      </c>
      <c r="K102" s="1">
        <v>0</v>
      </c>
      <c r="L102" s="1">
        <v>1</v>
      </c>
      <c r="M102" s="1">
        <v>1</v>
      </c>
      <c r="N102" s="1">
        <f>SUM(D102:M102)</f>
        <v>18</v>
      </c>
    </row>
    <row r="103" spans="1:17" x14ac:dyDescent="0.25">
      <c r="A103" s="17"/>
      <c r="B103" s="31"/>
      <c r="C103" s="18" t="s">
        <v>8</v>
      </c>
      <c r="D103" s="18">
        <v>3</v>
      </c>
      <c r="E103" s="18">
        <v>5</v>
      </c>
      <c r="F103" s="18">
        <v>0</v>
      </c>
      <c r="G103" s="18">
        <v>3</v>
      </c>
      <c r="H103" s="18">
        <v>2</v>
      </c>
      <c r="I103" s="18">
        <v>5</v>
      </c>
      <c r="J103" s="18">
        <v>5</v>
      </c>
      <c r="K103" s="18">
        <v>1</v>
      </c>
      <c r="L103" s="18">
        <v>0</v>
      </c>
      <c r="M103" s="18">
        <v>0</v>
      </c>
      <c r="N103" s="18">
        <f>SUM(D103:M103)</f>
        <v>24</v>
      </c>
      <c r="O103" s="18"/>
      <c r="P103" s="18"/>
      <c r="Q103" s="22"/>
    </row>
    <row r="104" spans="1:17" ht="9.9499999999999993" customHeight="1" x14ac:dyDescent="0.25">
      <c r="A104" s="17"/>
      <c r="B104" s="3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22"/>
    </row>
    <row r="105" spans="1:17" x14ac:dyDescent="0.25">
      <c r="A105" s="35"/>
      <c r="B105" s="31" t="s">
        <v>31</v>
      </c>
      <c r="C105" s="18" t="s">
        <v>6</v>
      </c>
      <c r="D105" s="18">
        <v>0</v>
      </c>
      <c r="E105" s="18">
        <v>1</v>
      </c>
      <c r="F105" s="18">
        <v>0</v>
      </c>
      <c r="G105" s="18">
        <v>2</v>
      </c>
      <c r="H105" s="18">
        <v>0</v>
      </c>
      <c r="I105" s="18">
        <v>1</v>
      </c>
      <c r="J105" s="18">
        <v>0</v>
      </c>
      <c r="K105" s="18">
        <v>0</v>
      </c>
      <c r="L105" s="18">
        <v>0</v>
      </c>
      <c r="M105" s="18">
        <v>0</v>
      </c>
      <c r="N105" s="18">
        <f>SUM(D105:M105)</f>
        <v>4</v>
      </c>
      <c r="O105" s="18">
        <f>SUM(D105:M107)</f>
        <v>24</v>
      </c>
      <c r="P105" s="18">
        <f>COUNTIF(D105:M107,0)</f>
        <v>16</v>
      </c>
      <c r="Q105" s="22">
        <v>3</v>
      </c>
    </row>
    <row r="106" spans="1:17" x14ac:dyDescent="0.25">
      <c r="A106" s="17"/>
      <c r="B106" s="31"/>
      <c r="C106" s="18" t="s">
        <v>7</v>
      </c>
      <c r="D106" s="18">
        <v>0</v>
      </c>
      <c r="E106" s="18">
        <v>1</v>
      </c>
      <c r="F106" s="18">
        <v>0</v>
      </c>
      <c r="G106" s="18">
        <v>1</v>
      </c>
      <c r="H106" s="18">
        <v>1</v>
      </c>
      <c r="I106" s="18">
        <v>1</v>
      </c>
      <c r="J106" s="18">
        <v>1</v>
      </c>
      <c r="K106" s="18">
        <v>0</v>
      </c>
      <c r="L106" s="18">
        <v>0</v>
      </c>
      <c r="M106" s="18">
        <v>0</v>
      </c>
      <c r="N106" s="18">
        <f>SUM(D106:M106)</f>
        <v>5</v>
      </c>
      <c r="O106" s="18"/>
      <c r="P106" s="18"/>
      <c r="Q106" s="22"/>
    </row>
    <row r="107" spans="1:17" x14ac:dyDescent="0.25">
      <c r="A107" s="17"/>
      <c r="B107" s="31"/>
      <c r="C107" s="18" t="s">
        <v>8</v>
      </c>
      <c r="D107" s="18">
        <v>2</v>
      </c>
      <c r="E107" s="18">
        <v>5</v>
      </c>
      <c r="F107" s="18">
        <v>0</v>
      </c>
      <c r="G107" s="18">
        <v>0</v>
      </c>
      <c r="H107" s="18">
        <v>1</v>
      </c>
      <c r="I107" s="18">
        <v>1</v>
      </c>
      <c r="J107" s="18">
        <v>5</v>
      </c>
      <c r="K107" s="18">
        <v>0</v>
      </c>
      <c r="L107" s="18">
        <v>0</v>
      </c>
      <c r="M107" s="18">
        <v>1</v>
      </c>
      <c r="N107" s="18">
        <f>SUM(D107:M107)</f>
        <v>15</v>
      </c>
      <c r="O107" s="18"/>
      <c r="P107" s="18"/>
      <c r="Q107" s="22"/>
    </row>
    <row r="108" spans="1:17" ht="9.9499999999999993" customHeight="1" x14ac:dyDescent="0.25">
      <c r="A108" s="17"/>
      <c r="B108" s="3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22"/>
    </row>
    <row r="109" spans="1:17" x14ac:dyDescent="0.25">
      <c r="A109" s="35"/>
      <c r="B109" s="31" t="s">
        <v>146</v>
      </c>
      <c r="C109" s="18" t="s">
        <v>6</v>
      </c>
      <c r="D109" s="18">
        <v>5</v>
      </c>
      <c r="E109" s="18">
        <v>0</v>
      </c>
      <c r="F109" s="18">
        <v>0</v>
      </c>
      <c r="G109" s="18">
        <v>1</v>
      </c>
      <c r="H109" s="18">
        <v>3</v>
      </c>
      <c r="I109" s="18">
        <v>3</v>
      </c>
      <c r="J109" s="18">
        <v>1</v>
      </c>
      <c r="K109" s="18">
        <v>0</v>
      </c>
      <c r="L109" s="18">
        <v>0</v>
      </c>
      <c r="M109" s="18">
        <v>0</v>
      </c>
      <c r="N109" s="18">
        <f>SUM(D109:M109)</f>
        <v>13</v>
      </c>
      <c r="O109" s="18">
        <f>SUM(D109:M111)</f>
        <v>24</v>
      </c>
      <c r="P109" s="18">
        <f>COUNTIF(D109:M111,0)</f>
        <v>19</v>
      </c>
      <c r="Q109" s="22">
        <v>2</v>
      </c>
    </row>
    <row r="110" spans="1:17" x14ac:dyDescent="0.25">
      <c r="A110" s="17"/>
      <c r="B110" s="31"/>
      <c r="C110" s="18" t="s">
        <v>7</v>
      </c>
      <c r="D110" s="18">
        <v>2</v>
      </c>
      <c r="E110" s="18">
        <v>1</v>
      </c>
      <c r="F110" s="18">
        <v>0</v>
      </c>
      <c r="G110" s="18">
        <v>3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f>SUM(D110:M110)</f>
        <v>6</v>
      </c>
      <c r="O110" s="18"/>
      <c r="P110" s="18"/>
      <c r="Q110" s="22"/>
    </row>
    <row r="111" spans="1:17" x14ac:dyDescent="0.25">
      <c r="A111" s="17"/>
      <c r="B111" s="31"/>
      <c r="C111" s="18" t="s">
        <v>8</v>
      </c>
      <c r="D111" s="18">
        <v>3</v>
      </c>
      <c r="E111" s="18">
        <v>0</v>
      </c>
      <c r="F111" s="18">
        <v>0</v>
      </c>
      <c r="G111" s="18">
        <v>1</v>
      </c>
      <c r="H111" s="18">
        <v>0</v>
      </c>
      <c r="I111" s="18">
        <v>0</v>
      </c>
      <c r="J111" s="18">
        <v>0</v>
      </c>
      <c r="K111" s="18">
        <v>0</v>
      </c>
      <c r="L111" s="18">
        <v>1</v>
      </c>
      <c r="M111" s="18">
        <v>0</v>
      </c>
      <c r="N111" s="18">
        <f>SUM(D111:M111)</f>
        <v>5</v>
      </c>
      <c r="O111" s="18"/>
      <c r="P111" s="18"/>
      <c r="Q111" s="22"/>
    </row>
    <row r="112" spans="1:17" ht="9.9499999999999993" customHeight="1" x14ac:dyDescent="0.25">
      <c r="A112" s="17"/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22"/>
    </row>
    <row r="113" spans="1:17" x14ac:dyDescent="0.25">
      <c r="A113" s="35"/>
      <c r="B113" s="31" t="s">
        <v>147</v>
      </c>
      <c r="C113" s="18" t="s">
        <v>6</v>
      </c>
      <c r="D113" s="18">
        <v>2</v>
      </c>
      <c r="E113" s="18">
        <v>5</v>
      </c>
      <c r="F113" s="18">
        <v>0</v>
      </c>
      <c r="G113" s="18">
        <v>5</v>
      </c>
      <c r="H113" s="18">
        <v>5</v>
      </c>
      <c r="I113" s="18">
        <v>5</v>
      </c>
      <c r="J113" s="18">
        <v>1</v>
      </c>
      <c r="K113" s="18">
        <v>0</v>
      </c>
      <c r="L113" s="18">
        <v>0</v>
      </c>
      <c r="M113" s="18">
        <v>0</v>
      </c>
      <c r="N113" s="18">
        <f>SUM(D113:M113)</f>
        <v>23</v>
      </c>
      <c r="O113" s="18">
        <f>SUM(D113:M115)</f>
        <v>53</v>
      </c>
      <c r="P113" s="18">
        <f>COUNTIF(D113:M115,0)</f>
        <v>12</v>
      </c>
      <c r="Q113" s="22">
        <v>4</v>
      </c>
    </row>
    <row r="114" spans="1:17" x14ac:dyDescent="0.25">
      <c r="A114" s="17"/>
      <c r="B114" s="31"/>
      <c r="C114" s="18" t="s">
        <v>7</v>
      </c>
      <c r="D114" s="18">
        <v>1</v>
      </c>
      <c r="E114" s="18">
        <v>1</v>
      </c>
      <c r="F114" s="18">
        <v>0</v>
      </c>
      <c r="G114" s="18">
        <v>2</v>
      </c>
      <c r="H114" s="18">
        <v>0</v>
      </c>
      <c r="I114" s="18">
        <v>2</v>
      </c>
      <c r="J114" s="18">
        <v>0</v>
      </c>
      <c r="K114" s="18">
        <v>0</v>
      </c>
      <c r="L114" s="18">
        <v>2</v>
      </c>
      <c r="M114" s="18">
        <v>1</v>
      </c>
      <c r="N114" s="18">
        <f>SUM(D114:M114)</f>
        <v>9</v>
      </c>
      <c r="O114" s="18"/>
      <c r="P114" s="18"/>
      <c r="Q114" s="22"/>
    </row>
    <row r="115" spans="1:17" x14ac:dyDescent="0.25">
      <c r="A115" s="17"/>
      <c r="B115" s="31"/>
      <c r="C115" s="18" t="s">
        <v>8</v>
      </c>
      <c r="D115" s="18">
        <v>2</v>
      </c>
      <c r="E115" s="18">
        <v>5</v>
      </c>
      <c r="F115" s="18">
        <v>0</v>
      </c>
      <c r="G115" s="18">
        <v>3</v>
      </c>
      <c r="H115" s="18">
        <v>0</v>
      </c>
      <c r="I115" s="18">
        <v>1</v>
      </c>
      <c r="J115" s="18">
        <v>0</v>
      </c>
      <c r="K115" s="18">
        <v>0</v>
      </c>
      <c r="L115" s="18">
        <v>5</v>
      </c>
      <c r="M115" s="18">
        <v>5</v>
      </c>
      <c r="N115" s="18">
        <f>SUM(D115:M115)</f>
        <v>21</v>
      </c>
      <c r="O115" s="18"/>
      <c r="P115" s="18"/>
      <c r="Q115" s="22"/>
    </row>
    <row r="116" spans="1:17" ht="9.9499999999999993" customHeight="1" x14ac:dyDescent="0.25">
      <c r="A116" s="17"/>
      <c r="B116" s="3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22"/>
    </row>
    <row r="117" spans="1:17" x14ac:dyDescent="0.25">
      <c r="A117" s="35"/>
      <c r="B117" s="31" t="s">
        <v>148</v>
      </c>
      <c r="C117" s="18" t="s">
        <v>6</v>
      </c>
      <c r="D117" s="18">
        <v>1</v>
      </c>
      <c r="E117" s="18">
        <v>0</v>
      </c>
      <c r="F117" s="18">
        <v>0</v>
      </c>
      <c r="G117" s="18">
        <v>2</v>
      </c>
      <c r="H117" s="18">
        <v>3</v>
      </c>
      <c r="I117" s="18">
        <v>0</v>
      </c>
      <c r="J117" s="18">
        <v>0</v>
      </c>
      <c r="K117" s="18">
        <v>1</v>
      </c>
      <c r="L117" s="18">
        <v>0</v>
      </c>
      <c r="M117" s="18">
        <v>0</v>
      </c>
      <c r="N117" s="18">
        <f>SUM(D117:M117)</f>
        <v>7</v>
      </c>
      <c r="O117" s="18">
        <f>SUM(D117:M119)</f>
        <v>21</v>
      </c>
      <c r="P117" s="18">
        <f>COUNTIF(D117:M119,0)</f>
        <v>19</v>
      </c>
      <c r="Q117" s="22">
        <v>1</v>
      </c>
    </row>
    <row r="118" spans="1:17" x14ac:dyDescent="0.25">
      <c r="C118" s="1" t="s">
        <v>7</v>
      </c>
      <c r="D118" s="1">
        <v>0</v>
      </c>
      <c r="E118" s="1">
        <v>2</v>
      </c>
      <c r="F118" s="1">
        <v>0</v>
      </c>
      <c r="G118" s="1">
        <v>3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f>SUM(D118:M118)</f>
        <v>5</v>
      </c>
    </row>
    <row r="119" spans="1:17" x14ac:dyDescent="0.25">
      <c r="A119" s="19"/>
      <c r="B119" s="32"/>
      <c r="C119" s="20" t="s">
        <v>8</v>
      </c>
      <c r="D119" s="20">
        <v>2</v>
      </c>
      <c r="E119" s="20">
        <v>0</v>
      </c>
      <c r="F119" s="20">
        <v>0</v>
      </c>
      <c r="G119" s="20">
        <v>2</v>
      </c>
      <c r="H119" s="20">
        <v>2</v>
      </c>
      <c r="I119" s="20">
        <v>0</v>
      </c>
      <c r="J119" s="20">
        <v>2</v>
      </c>
      <c r="K119" s="20">
        <v>0</v>
      </c>
      <c r="L119" s="20">
        <v>0</v>
      </c>
      <c r="M119" s="20">
        <v>1</v>
      </c>
      <c r="N119" s="20">
        <f>SUM(D119:M119)</f>
        <v>9</v>
      </c>
      <c r="O119" s="20"/>
      <c r="P119" s="20"/>
      <c r="Q119" s="26"/>
    </row>
    <row r="122" spans="1:17" x14ac:dyDescent="0.25">
      <c r="B122" s="30" t="s">
        <v>41</v>
      </c>
      <c r="C122" s="1">
        <f>COUNTIF(Q5:Q119,"&gt;0")</f>
        <v>29</v>
      </c>
    </row>
    <row r="125" spans="1:17" x14ac:dyDescent="0.25">
      <c r="A125" s="1" t="s">
        <v>74</v>
      </c>
      <c r="B125" s="30" t="s">
        <v>69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B126" s="51" t="s">
        <v>149</v>
      </c>
      <c r="C126">
        <f>C122</f>
        <v>29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5">
      <c r="B127" s="108" t="s">
        <v>70</v>
      </c>
      <c r="C127" s="109">
        <v>6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B128" s="51"/>
      <c r="C128" s="107">
        <f>C126*C127</f>
        <v>174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9" x14ac:dyDescent="0.25">
      <c r="B129" s="51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9" x14ac:dyDescent="0.25">
      <c r="B130" s="51" t="s">
        <v>150</v>
      </c>
      <c r="C130">
        <f>'Turkey Rock Rnd 4'!C142</f>
        <v>31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9" x14ac:dyDescent="0.25">
      <c r="B131" s="108" t="s">
        <v>70</v>
      </c>
      <c r="C131" s="109">
        <v>6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9" x14ac:dyDescent="0.25">
      <c r="B132" s="51"/>
      <c r="C132" s="107">
        <f>C130*C131</f>
        <v>186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9" x14ac:dyDescent="0.25">
      <c r="B133" s="51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9" x14ac:dyDescent="0.25">
      <c r="B134" s="51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9" x14ac:dyDescent="0.25">
      <c r="B135" s="30" t="s">
        <v>71</v>
      </c>
      <c r="C135" s="107">
        <f>C128+C132</f>
        <v>360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9" x14ac:dyDescent="0.25">
      <c r="B136" s="32" t="s">
        <v>72</v>
      </c>
      <c r="C136" s="109">
        <v>-115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9" x14ac:dyDescent="0.25">
      <c r="B137" s="30" t="s">
        <v>73</v>
      </c>
      <c r="C137" s="107">
        <f>SUM(C135:C136)</f>
        <v>245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9" x14ac:dyDescent="0.25">
      <c r="C138" s="55"/>
      <c r="N138" s="52"/>
      <c r="R138" s="53"/>
      <c r="S138" s="1"/>
    </row>
    <row r="139" spans="2:19" x14ac:dyDescent="0.25">
      <c r="C139" s="55"/>
      <c r="N139" s="52"/>
      <c r="R139" s="53"/>
      <c r="S139" s="1"/>
    </row>
    <row r="140" spans="2:19" x14ac:dyDescent="0.25">
      <c r="B140" s="30" t="s">
        <v>156</v>
      </c>
      <c r="C140" s="55">
        <v>1575</v>
      </c>
      <c r="N140" s="52"/>
      <c r="R140" s="53"/>
      <c r="S140" s="1"/>
    </row>
    <row r="141" spans="2:19" x14ac:dyDescent="0.25">
      <c r="B141" s="110">
        <v>0.03</v>
      </c>
      <c r="C141" s="55">
        <f>C140*0.03</f>
        <v>47.25</v>
      </c>
      <c r="N141" s="52"/>
      <c r="R141" s="53"/>
      <c r="S141" s="1"/>
    </row>
    <row r="142" spans="2:19" x14ac:dyDescent="0.25">
      <c r="C142" s="55"/>
      <c r="N142" s="52"/>
      <c r="R142" s="53"/>
      <c r="S142" s="1"/>
    </row>
    <row r="143" spans="2:19" x14ac:dyDescent="0.25">
      <c r="C143" s="55"/>
      <c r="R143" s="53"/>
      <c r="S143" s="1"/>
    </row>
    <row r="144" spans="2:19" x14ac:dyDescent="0.25">
      <c r="C144" s="55"/>
      <c r="R144" s="53"/>
    </row>
    <row r="145" spans="3:3" x14ac:dyDescent="0.25">
      <c r="C145" s="55"/>
    </row>
    <row r="146" spans="3:3" x14ac:dyDescent="0.25">
      <c r="C146" s="55"/>
    </row>
    <row r="147" spans="3:3" x14ac:dyDescent="0.25">
      <c r="C147" s="55"/>
    </row>
  </sheetData>
  <mergeCells count="1">
    <mergeCell ref="D2:M2"/>
  </mergeCells>
  <pageMargins left="0.5" right="0.5" top="0.75" bottom="0.5" header="0.3" footer="0.3"/>
  <pageSetup fitToHeight="0" orientation="portrait" r:id="rId1"/>
  <headerFooter>
    <oddHeader>&amp;C&amp;"-,Bold Italic"&amp;12Mountain West Vintage Trials Assoc.</oddHeader>
  </headerFooter>
  <rowBreaks count="1" manualBreakCount="1"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9507-3681-43E2-98B0-87C993794FEF}">
  <sheetPr>
    <pageSetUpPr fitToPage="1"/>
  </sheetPr>
  <dimension ref="A1:S154"/>
  <sheetViews>
    <sheetView zoomScaleNormal="100" workbookViewId="0">
      <pane ySplit="3" topLeftCell="A4" activePane="bottomLeft" state="frozen"/>
      <selection activeCell="A82" sqref="A82"/>
      <selection pane="bottomLeft" activeCell="Q139" sqref="A1:Q139"/>
    </sheetView>
  </sheetViews>
  <sheetFormatPr defaultRowHeight="15" x14ac:dyDescent="0.25"/>
  <cols>
    <col min="1" max="1" width="20.85546875" customWidth="1"/>
    <col min="2" max="2" width="22.57031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42</v>
      </c>
      <c r="B1" s="27" t="s">
        <v>151</v>
      </c>
      <c r="C1" s="1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105"/>
      <c r="O2" s="105"/>
      <c r="P2" s="105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06"/>
      <c r="D3" s="106">
        <v>1</v>
      </c>
      <c r="E3" s="106">
        <v>2</v>
      </c>
      <c r="F3" s="106">
        <v>3</v>
      </c>
      <c r="G3" s="106">
        <v>4</v>
      </c>
      <c r="H3" s="106">
        <v>5</v>
      </c>
      <c r="I3" s="106">
        <v>6</v>
      </c>
      <c r="J3" s="106">
        <v>7</v>
      </c>
      <c r="K3" s="106">
        <v>8</v>
      </c>
      <c r="L3" s="106">
        <v>9</v>
      </c>
      <c r="M3" s="106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s="9" customFormat="1" ht="15.75" x14ac:dyDescent="0.25">
      <c r="B4" s="29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6"/>
      <c r="O4" s="16"/>
      <c r="P4" s="16"/>
      <c r="Q4" s="11"/>
    </row>
    <row r="5" spans="1:18" x14ac:dyDescent="0.25">
      <c r="A5" s="24" t="s">
        <v>16</v>
      </c>
      <c r="B5" s="31" t="s">
        <v>152</v>
      </c>
      <c r="C5" s="18" t="s">
        <v>6</v>
      </c>
      <c r="D5" s="18">
        <v>0</v>
      </c>
      <c r="E5" s="18">
        <v>0</v>
      </c>
      <c r="F5" s="18">
        <v>0</v>
      </c>
      <c r="G5" s="18">
        <v>0</v>
      </c>
      <c r="H5" s="18">
        <v>5</v>
      </c>
      <c r="I5" s="18">
        <v>0</v>
      </c>
      <c r="J5" s="18">
        <v>0</v>
      </c>
      <c r="K5" s="18">
        <v>0</v>
      </c>
      <c r="L5" s="18">
        <v>1</v>
      </c>
      <c r="M5" s="18">
        <v>0</v>
      </c>
      <c r="N5" s="18">
        <f>SUM(D5:M5)</f>
        <v>6</v>
      </c>
      <c r="O5" s="18">
        <f>SUM(D5:M7)</f>
        <v>19</v>
      </c>
      <c r="P5" s="18">
        <f>COUNTIF(D5:M7,0)</f>
        <v>23</v>
      </c>
      <c r="Q5" s="22">
        <v>1</v>
      </c>
    </row>
    <row r="6" spans="1:18" x14ac:dyDescent="0.25">
      <c r="A6" s="17"/>
      <c r="B6" s="46" t="s">
        <v>56</v>
      </c>
      <c r="C6" s="18" t="s">
        <v>7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3</v>
      </c>
      <c r="K6" s="18">
        <v>0</v>
      </c>
      <c r="L6" s="18">
        <v>0</v>
      </c>
      <c r="M6" s="18">
        <v>0</v>
      </c>
      <c r="N6" s="18">
        <f>SUM(D6:M6)</f>
        <v>3</v>
      </c>
      <c r="O6" s="18"/>
      <c r="P6" s="18"/>
      <c r="Q6" s="22"/>
    </row>
    <row r="7" spans="1:18" x14ac:dyDescent="0.25">
      <c r="A7" s="19"/>
      <c r="B7" s="32"/>
      <c r="C7" s="20" t="s">
        <v>8</v>
      </c>
      <c r="D7" s="20">
        <v>0</v>
      </c>
      <c r="E7" s="20">
        <v>5</v>
      </c>
      <c r="F7" s="20">
        <v>0</v>
      </c>
      <c r="G7" s="20">
        <v>0</v>
      </c>
      <c r="H7" s="20">
        <v>0</v>
      </c>
      <c r="I7" s="20">
        <v>0</v>
      </c>
      <c r="J7" s="20">
        <v>2</v>
      </c>
      <c r="K7" s="20">
        <v>2</v>
      </c>
      <c r="L7" s="20">
        <v>0</v>
      </c>
      <c r="M7" s="20">
        <v>1</v>
      </c>
      <c r="N7" s="20">
        <f>SUM(D7:M7)</f>
        <v>10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ht="15" customHeight="1" x14ac:dyDescent="0.25">
      <c r="A9" s="24" t="s">
        <v>17</v>
      </c>
      <c r="B9" s="31" t="s">
        <v>18</v>
      </c>
      <c r="C9" s="18" t="s">
        <v>6</v>
      </c>
      <c r="D9" s="18">
        <v>0</v>
      </c>
      <c r="E9" s="18">
        <v>0</v>
      </c>
      <c r="F9" s="18">
        <v>0</v>
      </c>
      <c r="G9" s="18">
        <v>0</v>
      </c>
      <c r="H9" s="18">
        <v>2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f>SUM(D9:M9)</f>
        <v>2</v>
      </c>
      <c r="O9" s="18">
        <f>SUM(D9:M11)</f>
        <v>10</v>
      </c>
      <c r="P9" s="18">
        <f>COUNTIF(D9:M11,0)</f>
        <v>24</v>
      </c>
      <c r="Q9" s="22">
        <v>1</v>
      </c>
    </row>
    <row r="10" spans="1:18" ht="15" customHeight="1" x14ac:dyDescent="0.25">
      <c r="A10" s="17"/>
      <c r="B10" s="31"/>
      <c r="C10" s="18" t="s">
        <v>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3</v>
      </c>
      <c r="L10" s="18">
        <v>0</v>
      </c>
      <c r="M10" s="18">
        <v>1</v>
      </c>
      <c r="N10" s="18">
        <f>SUM(D10:M10)</f>
        <v>4</v>
      </c>
      <c r="O10" s="18"/>
      <c r="P10" s="18"/>
      <c r="Q10" s="22"/>
    </row>
    <row r="11" spans="1:18" ht="15" customHeight="1" x14ac:dyDescent="0.25">
      <c r="A11" s="19"/>
      <c r="B11" s="32"/>
      <c r="C11" s="20" t="s">
        <v>8</v>
      </c>
      <c r="D11" s="20">
        <v>0</v>
      </c>
      <c r="E11" s="20">
        <v>2</v>
      </c>
      <c r="F11" s="20">
        <v>0</v>
      </c>
      <c r="G11" s="20">
        <v>1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f>SUM(D11:M11)</f>
        <v>4</v>
      </c>
      <c r="O11" s="20"/>
      <c r="P11" s="20"/>
      <c r="Q11" s="26"/>
    </row>
    <row r="12" spans="1:18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5" t="s">
        <v>19</v>
      </c>
      <c r="B13" s="31" t="s">
        <v>15</v>
      </c>
      <c r="C13" s="18" t="s">
        <v>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f>SUM(D13:M13)</f>
        <v>1</v>
      </c>
      <c r="O13" s="18">
        <f>SUM(D13:M15)</f>
        <v>10</v>
      </c>
      <c r="P13" s="18">
        <f>COUNTIF(D13:M15,0)</f>
        <v>25</v>
      </c>
      <c r="Q13" s="22">
        <v>1</v>
      </c>
    </row>
    <row r="14" spans="1:18" x14ac:dyDescent="0.25">
      <c r="A14" s="17"/>
      <c r="B14" s="31"/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5</v>
      </c>
      <c r="K14" s="18">
        <v>1</v>
      </c>
      <c r="L14" s="18">
        <v>0</v>
      </c>
      <c r="M14" s="18">
        <v>0</v>
      </c>
      <c r="N14" s="18">
        <f>SUM(D14:M14)</f>
        <v>6</v>
      </c>
      <c r="O14" s="18"/>
      <c r="P14" s="18"/>
      <c r="Q14" s="22"/>
    </row>
    <row r="15" spans="1:18" x14ac:dyDescent="0.25">
      <c r="A15" s="17"/>
      <c r="B15" s="31"/>
      <c r="C15" s="18" t="s">
        <v>8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0</v>
      </c>
      <c r="L15" s="18">
        <v>0</v>
      </c>
      <c r="M15" s="18">
        <v>0</v>
      </c>
      <c r="N15" s="18">
        <f>SUM(D15:M15)</f>
        <v>3</v>
      </c>
      <c r="O15" s="18"/>
      <c r="P15" s="18"/>
      <c r="Q15" s="22"/>
    </row>
    <row r="16" spans="1:18" ht="9.9499999999999993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35"/>
      <c r="B17" s="31" t="s">
        <v>138</v>
      </c>
      <c r="C17" s="18" t="s">
        <v>6</v>
      </c>
      <c r="D17" s="18">
        <v>3</v>
      </c>
      <c r="E17" s="18">
        <v>1</v>
      </c>
      <c r="F17" s="18">
        <v>1</v>
      </c>
      <c r="G17" s="18">
        <v>1</v>
      </c>
      <c r="H17" s="18">
        <v>1</v>
      </c>
      <c r="I17" s="18">
        <v>2</v>
      </c>
      <c r="J17" s="18">
        <v>0</v>
      </c>
      <c r="K17" s="18">
        <v>1</v>
      </c>
      <c r="L17" s="18">
        <v>2</v>
      </c>
      <c r="M17" s="18">
        <v>0</v>
      </c>
      <c r="N17" s="18">
        <f>SUM(D17:M17)</f>
        <v>12</v>
      </c>
      <c r="O17" s="18">
        <f>SUM(D17:M19)</f>
        <v>42</v>
      </c>
      <c r="P17" s="18">
        <f>COUNTIF(D17:M19,0)</f>
        <v>11</v>
      </c>
      <c r="Q17" s="22">
        <v>2</v>
      </c>
    </row>
    <row r="18" spans="1:17" x14ac:dyDescent="0.25">
      <c r="C18" s="1" t="s">
        <v>7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5</v>
      </c>
      <c r="K18" s="1">
        <v>2</v>
      </c>
      <c r="L18" s="1">
        <v>1</v>
      </c>
      <c r="M18" s="1">
        <v>2</v>
      </c>
      <c r="N18" s="1">
        <f>SUM(D18:M18)</f>
        <v>11</v>
      </c>
    </row>
    <row r="19" spans="1:17" x14ac:dyDescent="0.25">
      <c r="A19" s="19"/>
      <c r="B19" s="32"/>
      <c r="C19" s="20" t="s">
        <v>8</v>
      </c>
      <c r="D19" s="20">
        <v>0</v>
      </c>
      <c r="E19" s="20">
        <v>3</v>
      </c>
      <c r="F19" s="20">
        <v>3</v>
      </c>
      <c r="G19" s="20">
        <v>0</v>
      </c>
      <c r="H19" s="20">
        <v>3</v>
      </c>
      <c r="I19" s="20">
        <v>5</v>
      </c>
      <c r="J19" s="20">
        <v>2</v>
      </c>
      <c r="K19" s="20">
        <v>3</v>
      </c>
      <c r="L19" s="20">
        <v>0</v>
      </c>
      <c r="M19" s="20">
        <v>0</v>
      </c>
      <c r="N19" s="20">
        <f>SUM(D19:M19)</f>
        <v>19</v>
      </c>
      <c r="O19" s="20"/>
      <c r="P19" s="20"/>
      <c r="Q19" s="26"/>
    </row>
    <row r="20" spans="1:17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25" t="s">
        <v>21</v>
      </c>
      <c r="B21" s="31" t="s">
        <v>22</v>
      </c>
      <c r="C21" s="18" t="s">
        <v>6</v>
      </c>
      <c r="D21" s="18">
        <v>2</v>
      </c>
      <c r="E21" s="18">
        <v>1</v>
      </c>
      <c r="F21" s="18">
        <v>0</v>
      </c>
      <c r="G21" s="18">
        <v>1</v>
      </c>
      <c r="H21" s="18">
        <v>1</v>
      </c>
      <c r="I21" s="18">
        <v>1</v>
      </c>
      <c r="J21" s="18">
        <v>0</v>
      </c>
      <c r="K21" s="18">
        <v>1</v>
      </c>
      <c r="L21" s="18">
        <v>0</v>
      </c>
      <c r="M21" s="18">
        <v>0</v>
      </c>
      <c r="N21" s="18">
        <f>SUM(D21:M21)</f>
        <v>7</v>
      </c>
      <c r="O21" s="18">
        <f>SUM(D21:M23)</f>
        <v>18</v>
      </c>
      <c r="P21" s="18">
        <f>COUNTIF(D21:M23,0)</f>
        <v>15</v>
      </c>
      <c r="Q21" s="22">
        <v>1</v>
      </c>
    </row>
    <row r="22" spans="1:17" x14ac:dyDescent="0.25">
      <c r="A22" s="17"/>
      <c r="B22" s="31"/>
      <c r="C22" s="18" t="s">
        <v>7</v>
      </c>
      <c r="D22" s="18">
        <v>1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3</v>
      </c>
      <c r="L22" s="18">
        <v>1</v>
      </c>
      <c r="M22" s="18">
        <v>0</v>
      </c>
      <c r="N22" s="18">
        <f>SUM(D22:M22)</f>
        <v>7</v>
      </c>
      <c r="O22" s="18"/>
      <c r="P22" s="18"/>
      <c r="Q22" s="22"/>
    </row>
    <row r="23" spans="1:17" x14ac:dyDescent="0.25">
      <c r="A23" s="19"/>
      <c r="B23" s="32"/>
      <c r="C23" s="20" t="s">
        <v>8</v>
      </c>
      <c r="D23" s="20">
        <v>0</v>
      </c>
      <c r="E23" s="20">
        <v>1</v>
      </c>
      <c r="F23" s="20">
        <v>1</v>
      </c>
      <c r="G23" s="20">
        <v>0</v>
      </c>
      <c r="H23" s="20">
        <v>0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f>SUM(D23:M23)</f>
        <v>4</v>
      </c>
      <c r="O23" s="20"/>
      <c r="P23" s="20"/>
      <c r="Q23" s="26"/>
    </row>
    <row r="24" spans="1:17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21" t="s">
        <v>101</v>
      </c>
      <c r="B25" s="31" t="s">
        <v>13</v>
      </c>
      <c r="C25" s="18" t="s">
        <v>6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f>SUM(D25:M25)</f>
        <v>4</v>
      </c>
      <c r="O25" s="18">
        <f>SUM(D25:M27)</f>
        <v>21</v>
      </c>
      <c r="P25" s="18">
        <f>COUNTIF(D25:M27,0)</f>
        <v>19</v>
      </c>
      <c r="Q25" s="22">
        <v>1</v>
      </c>
    </row>
    <row r="26" spans="1:17" x14ac:dyDescent="0.25">
      <c r="A26" s="17"/>
      <c r="B26" s="31"/>
      <c r="C26" s="18" t="s">
        <v>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3</v>
      </c>
      <c r="K26" s="18">
        <v>1</v>
      </c>
      <c r="L26" s="18">
        <v>0</v>
      </c>
      <c r="M26" s="18">
        <v>2</v>
      </c>
      <c r="N26" s="18">
        <f>SUM(D26:M26)</f>
        <v>6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3</v>
      </c>
      <c r="E27" s="20">
        <v>1</v>
      </c>
      <c r="F27" s="20">
        <v>0</v>
      </c>
      <c r="G27" s="20">
        <v>0</v>
      </c>
      <c r="H27" s="20">
        <v>0</v>
      </c>
      <c r="I27" s="20">
        <v>1</v>
      </c>
      <c r="J27" s="20">
        <v>5</v>
      </c>
      <c r="K27" s="20">
        <v>0</v>
      </c>
      <c r="L27" s="20">
        <v>1</v>
      </c>
      <c r="M27" s="20">
        <v>0</v>
      </c>
      <c r="N27" s="20">
        <f>SUM(D27:M27)</f>
        <v>11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47" t="s">
        <v>52</v>
      </c>
      <c r="B29" s="31" t="s">
        <v>23</v>
      </c>
      <c r="C29" s="18" t="s">
        <v>6</v>
      </c>
      <c r="D29" s="18">
        <v>5</v>
      </c>
      <c r="E29" s="18">
        <v>1</v>
      </c>
      <c r="F29" s="18">
        <v>0</v>
      </c>
      <c r="G29" s="18">
        <v>1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1</v>
      </c>
      <c r="N29" s="18">
        <f>SUM(D29:M29)</f>
        <v>9</v>
      </c>
      <c r="O29" s="18">
        <f>SUM(D29:M31)</f>
        <v>28</v>
      </c>
      <c r="P29" s="18">
        <f>COUNTIF(D29:M31,0)</f>
        <v>17</v>
      </c>
      <c r="Q29" s="22">
        <v>1</v>
      </c>
    </row>
    <row r="30" spans="1:17" x14ac:dyDescent="0.25">
      <c r="A30" s="17"/>
      <c r="B30" s="31"/>
      <c r="C30" s="18" t="s">
        <v>7</v>
      </c>
      <c r="D30" s="18">
        <v>0</v>
      </c>
      <c r="E30" s="18">
        <v>0</v>
      </c>
      <c r="F30" s="18">
        <v>0</v>
      </c>
      <c r="G30" s="18">
        <v>0</v>
      </c>
      <c r="H30" s="18">
        <v>2</v>
      </c>
      <c r="I30" s="18">
        <v>0</v>
      </c>
      <c r="J30" s="18">
        <v>2</v>
      </c>
      <c r="K30" s="18">
        <v>0</v>
      </c>
      <c r="L30" s="18">
        <v>0</v>
      </c>
      <c r="M30" s="18">
        <v>3</v>
      </c>
      <c r="N30" s="18">
        <f>SUM(D30:M30)</f>
        <v>7</v>
      </c>
      <c r="O30" s="18"/>
      <c r="P30" s="18"/>
      <c r="Q30" s="22"/>
    </row>
    <row r="31" spans="1:17" x14ac:dyDescent="0.25">
      <c r="A31" s="17"/>
      <c r="B31" s="31"/>
      <c r="C31" s="18" t="s">
        <v>8</v>
      </c>
      <c r="D31" s="18">
        <v>0</v>
      </c>
      <c r="E31" s="18">
        <v>0</v>
      </c>
      <c r="F31" s="18">
        <v>3</v>
      </c>
      <c r="G31" s="18">
        <v>3</v>
      </c>
      <c r="H31" s="18">
        <v>0</v>
      </c>
      <c r="I31" s="18">
        <v>1</v>
      </c>
      <c r="J31" s="18">
        <v>0</v>
      </c>
      <c r="K31" s="18">
        <v>3</v>
      </c>
      <c r="L31" s="18">
        <v>2</v>
      </c>
      <c r="M31" s="18">
        <v>0</v>
      </c>
      <c r="N31" s="18">
        <f>SUM(D31:M31)</f>
        <v>12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35"/>
      <c r="B33" s="31" t="s">
        <v>30</v>
      </c>
      <c r="C33" s="18" t="s">
        <v>6</v>
      </c>
      <c r="D33" s="18">
        <v>1</v>
      </c>
      <c r="E33" s="18">
        <v>1</v>
      </c>
      <c r="F33" s="18">
        <v>0</v>
      </c>
      <c r="G33" s="18">
        <v>3</v>
      </c>
      <c r="H33" s="18">
        <v>5</v>
      </c>
      <c r="I33" s="18">
        <v>1</v>
      </c>
      <c r="J33" s="18">
        <v>1</v>
      </c>
      <c r="K33" s="18">
        <v>1</v>
      </c>
      <c r="L33" s="18">
        <v>3</v>
      </c>
      <c r="M33" s="18">
        <v>5</v>
      </c>
      <c r="N33" s="18">
        <f>SUM(D33:M33)</f>
        <v>21</v>
      </c>
      <c r="O33" s="18">
        <f>SUM(D33:M35)</f>
        <v>49</v>
      </c>
      <c r="P33" s="18">
        <f>COUNTIF(D33:M35,0)</f>
        <v>15</v>
      </c>
      <c r="Q33" s="22">
        <v>4</v>
      </c>
    </row>
    <row r="34" spans="1:18" x14ac:dyDescent="0.25">
      <c r="C34" s="1" t="s">
        <v>7</v>
      </c>
      <c r="D34" s="1">
        <v>0</v>
      </c>
      <c r="E34" s="1">
        <v>0</v>
      </c>
      <c r="F34" s="1">
        <v>0</v>
      </c>
      <c r="G34" s="1">
        <v>3</v>
      </c>
      <c r="H34" s="1">
        <v>5</v>
      </c>
      <c r="I34" s="1">
        <v>0</v>
      </c>
      <c r="J34" s="1">
        <v>0</v>
      </c>
      <c r="K34" s="1">
        <v>0</v>
      </c>
      <c r="L34" s="1">
        <v>5</v>
      </c>
      <c r="M34" s="1">
        <v>5</v>
      </c>
      <c r="N34" s="1">
        <f>SUM(D34:M34)</f>
        <v>18</v>
      </c>
    </row>
    <row r="35" spans="1:18" x14ac:dyDescent="0.25">
      <c r="A35" s="17"/>
      <c r="B35" s="31"/>
      <c r="C35" s="18" t="s">
        <v>8</v>
      </c>
      <c r="D35" s="18">
        <v>0</v>
      </c>
      <c r="E35" s="18">
        <v>5</v>
      </c>
      <c r="F35" s="18">
        <v>0</v>
      </c>
      <c r="G35" s="18">
        <v>0</v>
      </c>
      <c r="H35" s="18">
        <v>0</v>
      </c>
      <c r="I35" s="18">
        <v>0</v>
      </c>
      <c r="J35" s="18">
        <v>5</v>
      </c>
      <c r="K35" s="18">
        <v>0</v>
      </c>
      <c r="L35" s="18">
        <v>0</v>
      </c>
      <c r="M35" s="18">
        <v>0</v>
      </c>
      <c r="N35" s="18">
        <f>SUM(D35:M35)</f>
        <v>10</v>
      </c>
      <c r="O35" s="18"/>
      <c r="P35" s="18"/>
      <c r="Q35" s="22"/>
    </row>
    <row r="36" spans="1:18" ht="9.9499999999999993" customHeight="1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8" x14ac:dyDescent="0.25">
      <c r="A37" s="35"/>
      <c r="B37" s="31" t="s">
        <v>24</v>
      </c>
      <c r="C37" s="18" t="s">
        <v>6</v>
      </c>
      <c r="D37" s="18">
        <v>3</v>
      </c>
      <c r="E37" s="18">
        <v>1</v>
      </c>
      <c r="F37" s="18">
        <v>0</v>
      </c>
      <c r="G37" s="18">
        <v>0</v>
      </c>
      <c r="H37" s="18">
        <v>0</v>
      </c>
      <c r="I37" s="18">
        <v>1</v>
      </c>
      <c r="J37" s="18">
        <v>1</v>
      </c>
      <c r="K37" s="18">
        <v>0</v>
      </c>
      <c r="L37" s="18">
        <v>0</v>
      </c>
      <c r="M37" s="18">
        <v>2</v>
      </c>
      <c r="N37" s="18">
        <f>SUM(D37:M37)</f>
        <v>8</v>
      </c>
      <c r="O37" s="18">
        <f>SUM(D37:M39)</f>
        <v>38</v>
      </c>
      <c r="P37" s="18">
        <f>COUNTIF(D37:M39,0)</f>
        <v>14</v>
      </c>
      <c r="Q37" s="22">
        <v>2</v>
      </c>
    </row>
    <row r="38" spans="1:18" x14ac:dyDescent="0.25">
      <c r="C38" s="1" t="s">
        <v>7</v>
      </c>
      <c r="D38" s="1">
        <v>3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5</v>
      </c>
      <c r="L38" s="1">
        <v>2</v>
      </c>
      <c r="M38" s="1">
        <v>3</v>
      </c>
      <c r="N38" s="1">
        <f>SUM(D38:M38)</f>
        <v>14</v>
      </c>
    </row>
    <row r="39" spans="1:18" x14ac:dyDescent="0.25">
      <c r="A39" s="17"/>
      <c r="B39" s="31"/>
      <c r="C39" s="18" t="s">
        <v>8</v>
      </c>
      <c r="D39" s="18">
        <v>0</v>
      </c>
      <c r="E39" s="18">
        <v>3</v>
      </c>
      <c r="F39" s="18">
        <v>3</v>
      </c>
      <c r="G39" s="18">
        <v>3</v>
      </c>
      <c r="H39" s="18">
        <v>0</v>
      </c>
      <c r="I39" s="18">
        <v>0</v>
      </c>
      <c r="J39" s="18">
        <v>3</v>
      </c>
      <c r="K39" s="18">
        <v>3</v>
      </c>
      <c r="L39" s="18">
        <v>1</v>
      </c>
      <c r="M39" s="18">
        <v>0</v>
      </c>
      <c r="N39" s="18">
        <f>SUM(D39:M39)</f>
        <v>16</v>
      </c>
      <c r="O39" s="18"/>
      <c r="P39" s="18"/>
      <c r="Q39" s="22"/>
      <c r="R39" s="17"/>
    </row>
    <row r="40" spans="1:18" ht="9.9499999999999993" customHeight="1" x14ac:dyDescent="0.25">
      <c r="A40" s="17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</row>
    <row r="41" spans="1:18" x14ac:dyDescent="0.25">
      <c r="A41" s="35"/>
      <c r="B41" s="31" t="s">
        <v>139</v>
      </c>
      <c r="C41" s="18" t="s">
        <v>6</v>
      </c>
      <c r="D41" s="18">
        <v>0</v>
      </c>
      <c r="E41" s="18">
        <v>1</v>
      </c>
      <c r="F41" s="18">
        <v>2</v>
      </c>
      <c r="G41" s="18">
        <v>5</v>
      </c>
      <c r="H41" s="18">
        <v>3</v>
      </c>
      <c r="I41" s="18">
        <v>5</v>
      </c>
      <c r="J41" s="18">
        <v>5</v>
      </c>
      <c r="K41" s="18">
        <v>3</v>
      </c>
      <c r="L41" s="18">
        <v>2</v>
      </c>
      <c r="M41" s="18">
        <v>0</v>
      </c>
      <c r="N41" s="18">
        <f>SUM(D41:M41)</f>
        <v>26</v>
      </c>
      <c r="O41" s="18">
        <f>SUM(D41:M43)</f>
        <v>91</v>
      </c>
      <c r="P41" s="18">
        <f>COUNTIF(D41:M43,0)</f>
        <v>5</v>
      </c>
      <c r="Q41" s="22">
        <v>5</v>
      </c>
    </row>
    <row r="42" spans="1:18" x14ac:dyDescent="0.25">
      <c r="B42" s="46" t="s">
        <v>56</v>
      </c>
      <c r="C42" s="1" t="s">
        <v>7</v>
      </c>
      <c r="D42" s="1">
        <v>1</v>
      </c>
      <c r="E42" s="1">
        <v>1</v>
      </c>
      <c r="F42" s="1">
        <v>3</v>
      </c>
      <c r="G42" s="1">
        <v>5</v>
      </c>
      <c r="H42" s="1">
        <v>5</v>
      </c>
      <c r="I42" s="1">
        <v>5</v>
      </c>
      <c r="J42" s="1">
        <v>5</v>
      </c>
      <c r="K42" s="1">
        <v>3</v>
      </c>
      <c r="L42" s="1">
        <v>3</v>
      </c>
      <c r="M42" s="1">
        <v>0</v>
      </c>
      <c r="N42" s="1">
        <f>SUM(D42:M42)</f>
        <v>31</v>
      </c>
    </row>
    <row r="43" spans="1:18" x14ac:dyDescent="0.25">
      <c r="A43" s="17"/>
      <c r="B43" s="31"/>
      <c r="C43" s="18" t="s">
        <v>8</v>
      </c>
      <c r="D43" s="18">
        <v>5</v>
      </c>
      <c r="E43" s="18">
        <v>5</v>
      </c>
      <c r="F43" s="18">
        <v>3</v>
      </c>
      <c r="G43" s="18">
        <v>5</v>
      </c>
      <c r="H43" s="18">
        <v>0</v>
      </c>
      <c r="I43" s="18">
        <v>5</v>
      </c>
      <c r="J43" s="18">
        <v>5</v>
      </c>
      <c r="K43" s="18">
        <v>3</v>
      </c>
      <c r="L43" s="18">
        <v>3</v>
      </c>
      <c r="M43" s="18">
        <v>0</v>
      </c>
      <c r="N43" s="18">
        <f>SUM(D43:M43)</f>
        <v>34</v>
      </c>
      <c r="O43" s="18"/>
      <c r="P43" s="18"/>
      <c r="Q43" s="22"/>
    </row>
    <row r="44" spans="1:18" ht="9.9499999999999993" customHeight="1" x14ac:dyDescent="0.25">
      <c r="A44" s="17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</row>
    <row r="45" spans="1:18" x14ac:dyDescent="0.25">
      <c r="A45" s="35"/>
      <c r="B45" s="31" t="s">
        <v>25</v>
      </c>
      <c r="C45" s="18" t="s">
        <v>6</v>
      </c>
      <c r="D45" s="18">
        <v>5</v>
      </c>
      <c r="E45" s="18">
        <v>5</v>
      </c>
      <c r="F45" s="18">
        <v>5</v>
      </c>
      <c r="G45" s="18">
        <v>5</v>
      </c>
      <c r="H45" s="18">
        <v>5</v>
      </c>
      <c r="I45" s="18">
        <v>5</v>
      </c>
      <c r="J45" s="18">
        <v>5</v>
      </c>
      <c r="K45" s="18">
        <v>5</v>
      </c>
      <c r="L45" s="18">
        <v>5</v>
      </c>
      <c r="M45" s="18">
        <v>5</v>
      </c>
      <c r="N45" s="18">
        <f>SUM(D45:M45)</f>
        <v>50</v>
      </c>
      <c r="O45" s="18">
        <f>SUM(D45:M47)</f>
        <v>80</v>
      </c>
      <c r="P45" s="18">
        <f>COUNTIF(D45:M47,0)</f>
        <v>14</v>
      </c>
      <c r="Q45" s="22">
        <v>5</v>
      </c>
    </row>
    <row r="46" spans="1:18" x14ac:dyDescent="0.25">
      <c r="C46" s="1" t="s">
        <v>7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>SUM(D46:M46)</f>
        <v>25</v>
      </c>
    </row>
    <row r="47" spans="1:18" x14ac:dyDescent="0.25">
      <c r="A47" s="17"/>
      <c r="B47" s="31"/>
      <c r="C47" s="18" t="s">
        <v>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5</v>
      </c>
      <c r="K47" s="18">
        <v>0</v>
      </c>
      <c r="L47" s="18">
        <v>0</v>
      </c>
      <c r="M47" s="18">
        <v>0</v>
      </c>
      <c r="N47" s="18">
        <f>SUM(D47:M47)</f>
        <v>5</v>
      </c>
      <c r="O47" s="18"/>
      <c r="P47" s="18"/>
      <c r="Q47" s="22"/>
    </row>
    <row r="48" spans="1:18" ht="9.9499999999999993" customHeight="1" x14ac:dyDescent="0.25">
      <c r="A48" s="17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</row>
    <row r="49" spans="1:17" x14ac:dyDescent="0.25">
      <c r="A49" s="35"/>
      <c r="B49" s="31" t="s">
        <v>26</v>
      </c>
      <c r="C49" s="18" t="s">
        <v>6</v>
      </c>
      <c r="D49" s="18">
        <v>0</v>
      </c>
      <c r="E49" s="18">
        <v>0</v>
      </c>
      <c r="F49" s="18">
        <v>0</v>
      </c>
      <c r="G49" s="18">
        <v>3</v>
      </c>
      <c r="H49" s="18">
        <v>2</v>
      </c>
      <c r="I49" s="18">
        <v>0</v>
      </c>
      <c r="J49" s="18">
        <v>0</v>
      </c>
      <c r="K49" s="18">
        <v>0</v>
      </c>
      <c r="L49" s="18">
        <v>3</v>
      </c>
      <c r="M49" s="18">
        <v>5</v>
      </c>
      <c r="N49" s="18">
        <f>SUM(D49:M49)</f>
        <v>13</v>
      </c>
      <c r="O49" s="18">
        <f>SUM(D49:M51)</f>
        <v>47</v>
      </c>
      <c r="P49" s="18">
        <f>COUNTIF(D49:M51,0)</f>
        <v>14</v>
      </c>
      <c r="Q49" s="22">
        <v>3</v>
      </c>
    </row>
    <row r="50" spans="1:17" x14ac:dyDescent="0.25">
      <c r="C50" s="1" t="s">
        <v>7</v>
      </c>
      <c r="D50" s="1">
        <v>0</v>
      </c>
      <c r="E50" s="1">
        <v>0</v>
      </c>
      <c r="F50" s="1">
        <v>3</v>
      </c>
      <c r="G50" s="1">
        <v>1</v>
      </c>
      <c r="H50" s="1">
        <v>5</v>
      </c>
      <c r="I50" s="1">
        <v>1</v>
      </c>
      <c r="J50" s="1">
        <v>0</v>
      </c>
      <c r="K50" s="1">
        <v>1</v>
      </c>
      <c r="L50" s="1">
        <v>3</v>
      </c>
      <c r="M50" s="1">
        <v>5</v>
      </c>
      <c r="N50" s="1">
        <f>SUM(D50:M50)</f>
        <v>19</v>
      </c>
    </row>
    <row r="51" spans="1:17" x14ac:dyDescent="0.25">
      <c r="A51" s="19"/>
      <c r="B51" s="32"/>
      <c r="C51" s="20" t="s">
        <v>8</v>
      </c>
      <c r="D51" s="20">
        <v>1</v>
      </c>
      <c r="E51" s="20">
        <v>1</v>
      </c>
      <c r="F51" s="20">
        <v>5</v>
      </c>
      <c r="G51" s="20">
        <v>0</v>
      </c>
      <c r="H51" s="20">
        <v>0</v>
      </c>
      <c r="I51" s="20">
        <v>0</v>
      </c>
      <c r="J51" s="20">
        <v>3</v>
      </c>
      <c r="K51" s="20">
        <v>5</v>
      </c>
      <c r="L51" s="20">
        <v>0</v>
      </c>
      <c r="M51" s="20">
        <v>0</v>
      </c>
      <c r="N51" s="20">
        <f>SUM(D51:M51)</f>
        <v>15</v>
      </c>
      <c r="O51" s="20"/>
      <c r="P51" s="20"/>
      <c r="Q51" s="26"/>
    </row>
    <row r="52" spans="1:17" x14ac:dyDescent="0.25">
      <c r="A52" s="17"/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pans="1:17" x14ac:dyDescent="0.25">
      <c r="A53" s="21" t="s">
        <v>29</v>
      </c>
      <c r="B53" s="31" t="s">
        <v>93</v>
      </c>
      <c r="C53" s="18" t="s">
        <v>6</v>
      </c>
      <c r="D53" s="18">
        <v>5</v>
      </c>
      <c r="E53" s="18">
        <v>0</v>
      </c>
      <c r="F53" s="18">
        <v>2</v>
      </c>
      <c r="G53" s="18">
        <v>0</v>
      </c>
      <c r="H53" s="18">
        <v>0</v>
      </c>
      <c r="I53" s="18">
        <v>3</v>
      </c>
      <c r="J53" s="18">
        <v>1</v>
      </c>
      <c r="K53" s="18">
        <v>0</v>
      </c>
      <c r="L53" s="18">
        <v>5</v>
      </c>
      <c r="M53" s="18">
        <v>5</v>
      </c>
      <c r="N53" s="18">
        <f>SUM(D53:M53)</f>
        <v>21</v>
      </c>
      <c r="O53" s="18">
        <f>SUM(D53:M55)</f>
        <v>121</v>
      </c>
      <c r="P53" s="18">
        <f>COUNTIF(D53:M55,0)</f>
        <v>4</v>
      </c>
      <c r="Q53" s="22">
        <v>1</v>
      </c>
    </row>
    <row r="54" spans="1:17" x14ac:dyDescent="0.25">
      <c r="A54" s="17"/>
      <c r="B54" s="46" t="s">
        <v>56</v>
      </c>
      <c r="C54" s="18" t="s">
        <v>7</v>
      </c>
      <c r="D54" s="18">
        <v>5</v>
      </c>
      <c r="E54" s="18">
        <v>5</v>
      </c>
      <c r="F54" s="18">
        <v>5</v>
      </c>
      <c r="G54" s="18">
        <v>5</v>
      </c>
      <c r="H54" s="18">
        <v>5</v>
      </c>
      <c r="I54" s="18">
        <v>5</v>
      </c>
      <c r="J54" s="18">
        <v>5</v>
      </c>
      <c r="K54" s="18">
        <v>5</v>
      </c>
      <c r="L54" s="18">
        <v>5</v>
      </c>
      <c r="M54" s="18">
        <v>5</v>
      </c>
      <c r="N54" s="18">
        <f>SUM(D54:M54)</f>
        <v>50</v>
      </c>
      <c r="O54" s="18"/>
      <c r="P54" s="18"/>
      <c r="Q54" s="22"/>
    </row>
    <row r="55" spans="1:17" x14ac:dyDescent="0.25">
      <c r="A55" s="19"/>
      <c r="B55" s="32"/>
      <c r="C55" s="20" t="s">
        <v>8</v>
      </c>
      <c r="D55" s="20">
        <v>5</v>
      </c>
      <c r="E55" s="20">
        <v>5</v>
      </c>
      <c r="F55" s="20">
        <v>5</v>
      </c>
      <c r="G55" s="20">
        <v>5</v>
      </c>
      <c r="H55" s="20">
        <v>5</v>
      </c>
      <c r="I55" s="20">
        <v>5</v>
      </c>
      <c r="J55" s="20">
        <v>5</v>
      </c>
      <c r="K55" s="20">
        <v>5</v>
      </c>
      <c r="L55" s="20">
        <v>5</v>
      </c>
      <c r="M55" s="20">
        <v>5</v>
      </c>
      <c r="N55" s="20">
        <f>SUM(D55:M55)</f>
        <v>50</v>
      </c>
      <c r="O55" s="20"/>
      <c r="P55" s="20"/>
      <c r="Q55" s="26"/>
    </row>
    <row r="57" spans="1:17" x14ac:dyDescent="0.25">
      <c r="A57" s="88" t="s">
        <v>34</v>
      </c>
      <c r="B57" s="30" t="s">
        <v>153</v>
      </c>
      <c r="C57" s="18" t="s">
        <v>6</v>
      </c>
      <c r="D57" s="1">
        <v>3</v>
      </c>
      <c r="E57" s="1">
        <v>0</v>
      </c>
      <c r="F57" s="1">
        <v>1</v>
      </c>
      <c r="G57" s="1">
        <v>1</v>
      </c>
      <c r="H57" s="1">
        <v>3</v>
      </c>
      <c r="I57" s="1">
        <v>1</v>
      </c>
      <c r="J57" s="1">
        <v>1</v>
      </c>
      <c r="K57" s="1">
        <v>1</v>
      </c>
      <c r="L57" s="1">
        <v>0</v>
      </c>
      <c r="M57" s="1">
        <v>0</v>
      </c>
      <c r="N57" s="18">
        <f>SUM(D57:M57)</f>
        <v>11</v>
      </c>
      <c r="O57" s="18">
        <f>SUM(D57:M59)</f>
        <v>36</v>
      </c>
      <c r="P57" s="18">
        <f>COUNTIF(D57:M59,0)</f>
        <v>12</v>
      </c>
      <c r="Q57" s="13">
        <v>3</v>
      </c>
    </row>
    <row r="58" spans="1:17" x14ac:dyDescent="0.25">
      <c r="C58" s="1" t="s">
        <v>7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5</v>
      </c>
      <c r="K58" s="1">
        <v>1</v>
      </c>
      <c r="L58" s="1">
        <v>0</v>
      </c>
      <c r="M58" s="1">
        <v>3</v>
      </c>
      <c r="N58" s="1">
        <f>SUM(D58:M58)</f>
        <v>10</v>
      </c>
    </row>
    <row r="59" spans="1:17" x14ac:dyDescent="0.25">
      <c r="A59" s="17"/>
      <c r="B59" s="31"/>
      <c r="C59" s="18" t="s">
        <v>8</v>
      </c>
      <c r="D59" s="18">
        <v>2</v>
      </c>
      <c r="E59" s="18">
        <v>3</v>
      </c>
      <c r="F59" s="18">
        <v>1</v>
      </c>
      <c r="G59" s="18">
        <v>0</v>
      </c>
      <c r="H59" s="18">
        <v>1</v>
      </c>
      <c r="I59" s="18">
        <v>0</v>
      </c>
      <c r="J59" s="18">
        <v>5</v>
      </c>
      <c r="K59" s="18">
        <v>2</v>
      </c>
      <c r="L59" s="18">
        <v>1</v>
      </c>
      <c r="M59" s="18">
        <v>0</v>
      </c>
      <c r="N59" s="18">
        <f>SUM(D59:M59)</f>
        <v>15</v>
      </c>
      <c r="O59" s="18"/>
      <c r="P59" s="18"/>
      <c r="Q59" s="22"/>
    </row>
    <row r="60" spans="1:17" ht="9.9499999999999993" customHeight="1" x14ac:dyDescent="0.25">
      <c r="A60" s="17"/>
      <c r="B60" s="3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</row>
    <row r="61" spans="1:17" x14ac:dyDescent="0.25">
      <c r="A61" s="35"/>
      <c r="B61" s="31" t="s">
        <v>115</v>
      </c>
      <c r="C61" s="18" t="s">
        <v>6</v>
      </c>
      <c r="D61" s="18">
        <v>0</v>
      </c>
      <c r="E61" s="18">
        <v>0</v>
      </c>
      <c r="F61" s="18">
        <v>0</v>
      </c>
      <c r="G61" s="18">
        <v>3</v>
      </c>
      <c r="H61" s="18">
        <v>2</v>
      </c>
      <c r="I61" s="18">
        <v>0</v>
      </c>
      <c r="J61" s="18">
        <v>0</v>
      </c>
      <c r="K61" s="18">
        <v>0</v>
      </c>
      <c r="L61" s="18">
        <v>1</v>
      </c>
      <c r="M61" s="18">
        <v>0</v>
      </c>
      <c r="N61" s="18">
        <f>SUM(D61:M61)</f>
        <v>6</v>
      </c>
      <c r="O61" s="18">
        <f>SUM(D61:M63)</f>
        <v>36</v>
      </c>
      <c r="P61" s="18">
        <f>COUNTIF(D61:M63,0)</f>
        <v>18</v>
      </c>
      <c r="Q61" s="22">
        <v>2</v>
      </c>
    </row>
    <row r="62" spans="1:17" x14ac:dyDescent="0.25">
      <c r="A62" s="17"/>
      <c r="B62" s="31"/>
      <c r="C62" s="18" t="s">
        <v>7</v>
      </c>
      <c r="D62" s="18">
        <v>1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5</v>
      </c>
      <c r="K62" s="18">
        <v>5</v>
      </c>
      <c r="L62" s="18">
        <v>5</v>
      </c>
      <c r="M62" s="18">
        <v>0</v>
      </c>
      <c r="N62" s="18">
        <f>SUM(D62:M62)</f>
        <v>16</v>
      </c>
      <c r="O62" s="18"/>
      <c r="P62" s="18"/>
      <c r="Q62" s="22"/>
    </row>
    <row r="63" spans="1:17" x14ac:dyDescent="0.25">
      <c r="A63" s="17"/>
      <c r="B63" s="31"/>
      <c r="C63" s="18" t="s">
        <v>8</v>
      </c>
      <c r="D63" s="18">
        <v>0</v>
      </c>
      <c r="E63" s="18">
        <v>2</v>
      </c>
      <c r="F63" s="18">
        <v>0</v>
      </c>
      <c r="G63" s="18">
        <v>0</v>
      </c>
      <c r="H63" s="18">
        <v>1</v>
      </c>
      <c r="I63" s="18">
        <v>0</v>
      </c>
      <c r="J63" s="18">
        <v>1</v>
      </c>
      <c r="K63" s="18">
        <v>5</v>
      </c>
      <c r="L63" s="18">
        <v>0</v>
      </c>
      <c r="M63" s="18">
        <v>5</v>
      </c>
      <c r="N63" s="18">
        <f>SUM(D63:M63)</f>
        <v>14</v>
      </c>
      <c r="O63" s="18"/>
      <c r="P63" s="18"/>
      <c r="Q63" s="22"/>
    </row>
    <row r="64" spans="1:17" ht="9.9499999999999993" customHeight="1" x14ac:dyDescent="0.25">
      <c r="A64" s="17"/>
      <c r="B64" s="3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2"/>
    </row>
    <row r="65" spans="1:17" x14ac:dyDescent="0.25">
      <c r="A65" s="35"/>
      <c r="B65" s="31" t="s">
        <v>141</v>
      </c>
      <c r="C65" s="18" t="s">
        <v>6</v>
      </c>
      <c r="D65" s="18">
        <v>0</v>
      </c>
      <c r="E65" s="18">
        <v>0</v>
      </c>
      <c r="F65" s="18">
        <v>0</v>
      </c>
      <c r="G65" s="18">
        <v>3</v>
      </c>
      <c r="H65" s="18">
        <v>0</v>
      </c>
      <c r="I65" s="18">
        <v>1</v>
      </c>
      <c r="J65" s="18">
        <v>0</v>
      </c>
      <c r="K65" s="18">
        <v>0</v>
      </c>
      <c r="L65" s="18">
        <v>1</v>
      </c>
      <c r="M65" s="18">
        <v>0</v>
      </c>
      <c r="N65" s="18">
        <f>SUM(D65:M65)</f>
        <v>5</v>
      </c>
      <c r="O65" s="18">
        <f>SUM(D65:M67)</f>
        <v>18</v>
      </c>
      <c r="P65" s="18">
        <f>COUNTIF(D65:M67,0)</f>
        <v>22</v>
      </c>
      <c r="Q65" s="22">
        <v>1</v>
      </c>
    </row>
    <row r="66" spans="1:17" x14ac:dyDescent="0.25">
      <c r="A66" s="17"/>
      <c r="B66" s="48" t="s">
        <v>56</v>
      </c>
      <c r="C66" s="18" t="s">
        <v>7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3</v>
      </c>
      <c r="K66" s="18">
        <v>0</v>
      </c>
      <c r="L66" s="18">
        <v>0</v>
      </c>
      <c r="M66" s="18">
        <v>1</v>
      </c>
      <c r="N66" s="18">
        <f>SUM(D66:M66)</f>
        <v>4</v>
      </c>
      <c r="O66" s="18"/>
      <c r="P66" s="18"/>
      <c r="Q66" s="22"/>
    </row>
    <row r="67" spans="1:17" x14ac:dyDescent="0.25">
      <c r="A67" s="17"/>
      <c r="B67" s="31"/>
      <c r="C67" s="18" t="s">
        <v>8</v>
      </c>
      <c r="D67" s="18">
        <v>0</v>
      </c>
      <c r="E67" s="18">
        <v>3</v>
      </c>
      <c r="F67" s="18">
        <v>0</v>
      </c>
      <c r="G67" s="18">
        <v>0</v>
      </c>
      <c r="H67" s="18">
        <v>0</v>
      </c>
      <c r="I67" s="18">
        <v>0</v>
      </c>
      <c r="J67" s="18">
        <v>5</v>
      </c>
      <c r="K67" s="18">
        <v>0</v>
      </c>
      <c r="L67" s="18">
        <v>0</v>
      </c>
      <c r="M67" s="18">
        <v>1</v>
      </c>
      <c r="N67" s="18">
        <f>SUM(D67:M67)</f>
        <v>9</v>
      </c>
      <c r="O67" s="18"/>
      <c r="P67" s="18"/>
      <c r="Q67" s="22"/>
    </row>
    <row r="68" spans="1:17" ht="9.9499999999999993" customHeight="1" x14ac:dyDescent="0.25">
      <c r="A68" s="17"/>
      <c r="B68" s="3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2"/>
    </row>
    <row r="69" spans="1:17" x14ac:dyDescent="0.25">
      <c r="A69" s="35"/>
      <c r="B69" s="31" t="s">
        <v>65</v>
      </c>
      <c r="C69" s="18" t="s">
        <v>6</v>
      </c>
      <c r="D69" s="18">
        <v>3</v>
      </c>
      <c r="E69" s="18">
        <v>2</v>
      </c>
      <c r="F69" s="18">
        <v>1</v>
      </c>
      <c r="G69" s="18">
        <v>5</v>
      </c>
      <c r="H69" s="18">
        <v>3</v>
      </c>
      <c r="I69" s="18">
        <v>5</v>
      </c>
      <c r="J69" s="18">
        <v>5</v>
      </c>
      <c r="K69" s="18">
        <v>0</v>
      </c>
      <c r="L69" s="18">
        <v>1</v>
      </c>
      <c r="M69" s="18">
        <v>3</v>
      </c>
      <c r="N69" s="18">
        <f>SUM(D69:M69)</f>
        <v>28</v>
      </c>
      <c r="O69" s="18">
        <f>SUM(D69:M71)</f>
        <v>57</v>
      </c>
      <c r="P69" s="18">
        <f>COUNTIF(D69:M71,0)</f>
        <v>8</v>
      </c>
      <c r="Q69" s="22">
        <v>5</v>
      </c>
    </row>
    <row r="70" spans="1:17" x14ac:dyDescent="0.25">
      <c r="A70" s="17"/>
      <c r="B70" s="31"/>
      <c r="C70" s="18" t="s">
        <v>7</v>
      </c>
      <c r="D70" s="18">
        <v>3</v>
      </c>
      <c r="E70" s="18">
        <v>0</v>
      </c>
      <c r="F70" s="18">
        <v>0</v>
      </c>
      <c r="G70" s="18">
        <v>1</v>
      </c>
      <c r="H70" s="18">
        <v>1</v>
      </c>
      <c r="I70" s="18">
        <v>3</v>
      </c>
      <c r="J70" s="18">
        <v>5</v>
      </c>
      <c r="K70" s="18">
        <v>1</v>
      </c>
      <c r="L70" s="18">
        <v>0</v>
      </c>
      <c r="M70" s="18">
        <v>1</v>
      </c>
      <c r="N70" s="18">
        <f>SUM(D70:M70)</f>
        <v>15</v>
      </c>
      <c r="O70" s="18"/>
      <c r="P70" s="18"/>
      <c r="Q70" s="22"/>
    </row>
    <row r="71" spans="1:17" x14ac:dyDescent="0.25">
      <c r="A71" s="17"/>
      <c r="B71" s="31"/>
      <c r="C71" s="18" t="s">
        <v>8</v>
      </c>
      <c r="D71" s="18">
        <v>1</v>
      </c>
      <c r="E71" s="18">
        <v>1</v>
      </c>
      <c r="F71" s="18">
        <v>5</v>
      </c>
      <c r="G71" s="18">
        <v>0</v>
      </c>
      <c r="H71" s="18">
        <v>1</v>
      </c>
      <c r="I71" s="18">
        <v>1</v>
      </c>
      <c r="J71" s="18">
        <v>5</v>
      </c>
      <c r="K71" s="18">
        <v>0</v>
      </c>
      <c r="L71" s="18">
        <v>0</v>
      </c>
      <c r="M71" s="18">
        <v>0</v>
      </c>
      <c r="N71" s="18">
        <f>SUM(D71:M71)</f>
        <v>14</v>
      </c>
      <c r="O71" s="18"/>
      <c r="P71" s="18"/>
      <c r="Q71" s="22"/>
    </row>
    <row r="72" spans="1:17" ht="9.9499999999999993" customHeight="1" x14ac:dyDescent="0.25">
      <c r="A72" s="17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2"/>
    </row>
    <row r="73" spans="1:17" x14ac:dyDescent="0.25">
      <c r="A73" s="35"/>
      <c r="B73" s="31" t="s">
        <v>44</v>
      </c>
      <c r="C73" s="18" t="s">
        <v>6</v>
      </c>
      <c r="D73" s="18">
        <v>5</v>
      </c>
      <c r="E73" s="18">
        <v>0</v>
      </c>
      <c r="F73" s="18">
        <v>0</v>
      </c>
      <c r="G73" s="18">
        <v>1</v>
      </c>
      <c r="H73" s="18">
        <v>5</v>
      </c>
      <c r="I73" s="18">
        <v>0</v>
      </c>
      <c r="J73" s="18">
        <v>0</v>
      </c>
      <c r="K73" s="18">
        <v>1</v>
      </c>
      <c r="L73" s="18">
        <v>2</v>
      </c>
      <c r="M73" s="18">
        <v>2</v>
      </c>
      <c r="N73" s="18">
        <f>SUM(D73:M73)</f>
        <v>16</v>
      </c>
      <c r="O73" s="18">
        <f>SUM(D73:M75)</f>
        <v>37</v>
      </c>
      <c r="P73" s="18">
        <f>COUNTIF(D73:M75,0)</f>
        <v>16</v>
      </c>
      <c r="Q73" s="22">
        <v>4</v>
      </c>
    </row>
    <row r="74" spans="1:17" x14ac:dyDescent="0.25">
      <c r="C74" s="1" t="s">
        <v>7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5</v>
      </c>
      <c r="K74" s="1">
        <v>2</v>
      </c>
      <c r="L74" s="1">
        <v>0</v>
      </c>
      <c r="M74" s="1">
        <v>0</v>
      </c>
      <c r="N74" s="1">
        <f>SUM(D74:M74)</f>
        <v>8</v>
      </c>
    </row>
    <row r="75" spans="1:17" x14ac:dyDescent="0.25">
      <c r="A75" s="19"/>
      <c r="B75" s="32"/>
      <c r="C75" s="20" t="s">
        <v>8</v>
      </c>
      <c r="D75" s="20">
        <v>1</v>
      </c>
      <c r="E75" s="20">
        <v>5</v>
      </c>
      <c r="F75" s="20">
        <v>1</v>
      </c>
      <c r="G75" s="20">
        <v>0</v>
      </c>
      <c r="H75" s="20">
        <v>0</v>
      </c>
      <c r="I75" s="20">
        <v>0</v>
      </c>
      <c r="J75" s="20">
        <v>1</v>
      </c>
      <c r="K75" s="20">
        <v>5</v>
      </c>
      <c r="L75" s="20">
        <v>0</v>
      </c>
      <c r="M75" s="20">
        <v>0</v>
      </c>
      <c r="N75" s="20">
        <f>SUM(D75:M75)</f>
        <v>13</v>
      </c>
      <c r="O75" s="20"/>
      <c r="P75" s="20"/>
      <c r="Q75" s="26"/>
    </row>
    <row r="77" spans="1:17" x14ac:dyDescent="0.25">
      <c r="A77" s="88" t="s">
        <v>35</v>
      </c>
      <c r="B77" s="30" t="s">
        <v>116</v>
      </c>
      <c r="C77" s="18" t="s">
        <v>6</v>
      </c>
      <c r="D77" s="1">
        <v>0</v>
      </c>
      <c r="E77" s="1">
        <v>1</v>
      </c>
      <c r="F77" s="1">
        <v>0</v>
      </c>
      <c r="G77" s="1">
        <v>1</v>
      </c>
      <c r="H77" s="1">
        <v>0</v>
      </c>
      <c r="I77" s="1">
        <v>1</v>
      </c>
      <c r="J77" s="1">
        <v>1</v>
      </c>
      <c r="K77" s="1">
        <v>0</v>
      </c>
      <c r="L77" s="1">
        <v>0</v>
      </c>
      <c r="M77" s="1">
        <v>0</v>
      </c>
      <c r="N77" s="18">
        <f>SUM(D77:M77)</f>
        <v>4</v>
      </c>
      <c r="O77" s="18">
        <f>SUM(D77:M79)</f>
        <v>11</v>
      </c>
      <c r="P77" s="18">
        <f>COUNTIF(D77:M79,0)</f>
        <v>23</v>
      </c>
      <c r="Q77" s="13">
        <v>2</v>
      </c>
    </row>
    <row r="78" spans="1:17" x14ac:dyDescent="0.25">
      <c r="B78" s="34"/>
      <c r="C78" s="1" t="s">
        <v>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5</v>
      </c>
      <c r="L78" s="1">
        <v>0</v>
      </c>
      <c r="M78" s="1">
        <v>1</v>
      </c>
      <c r="N78" s="1">
        <f>SUM(D78:M78)</f>
        <v>6</v>
      </c>
    </row>
    <row r="79" spans="1:17" x14ac:dyDescent="0.25">
      <c r="A79" s="17"/>
      <c r="B79" s="31"/>
      <c r="C79" s="18" t="s">
        <v>8</v>
      </c>
      <c r="D79" s="18">
        <v>0</v>
      </c>
      <c r="E79" s="18">
        <v>0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f>SUM(D79:M79)</f>
        <v>1</v>
      </c>
      <c r="O79" s="18"/>
      <c r="P79" s="18"/>
      <c r="Q79" s="22"/>
    </row>
    <row r="80" spans="1:17" ht="9.9499999999999993" customHeight="1" x14ac:dyDescent="0.25">
      <c r="A80" s="17"/>
      <c r="B80" s="3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2"/>
    </row>
    <row r="81" spans="1:17" x14ac:dyDescent="0.25">
      <c r="A81" s="35"/>
      <c r="B81" s="31" t="s">
        <v>142</v>
      </c>
      <c r="C81" s="18" t="s">
        <v>6</v>
      </c>
      <c r="D81" s="18">
        <v>1</v>
      </c>
      <c r="E81" s="18">
        <v>3</v>
      </c>
      <c r="F81" s="18">
        <v>0</v>
      </c>
      <c r="G81" s="18">
        <v>1</v>
      </c>
      <c r="H81" s="18">
        <v>0</v>
      </c>
      <c r="I81" s="18">
        <v>3</v>
      </c>
      <c r="J81" s="18">
        <v>3</v>
      </c>
      <c r="K81" s="18">
        <v>0</v>
      </c>
      <c r="L81" s="18">
        <v>0</v>
      </c>
      <c r="M81" s="18">
        <v>0</v>
      </c>
      <c r="N81" s="18">
        <f>SUM(D81:M81)</f>
        <v>11</v>
      </c>
      <c r="O81" s="18">
        <f>SUM(D81:M83)</f>
        <v>45</v>
      </c>
      <c r="P81" s="18">
        <f>COUNTIF(D81:M83,0)</f>
        <v>13</v>
      </c>
      <c r="Q81" s="22">
        <v>3</v>
      </c>
    </row>
    <row r="82" spans="1:17" x14ac:dyDescent="0.25">
      <c r="A82" s="17"/>
      <c r="B82" s="48" t="s">
        <v>56</v>
      </c>
      <c r="C82" s="18" t="s">
        <v>7</v>
      </c>
      <c r="D82" s="18">
        <v>2</v>
      </c>
      <c r="E82" s="18">
        <v>3</v>
      </c>
      <c r="F82" s="18">
        <v>0</v>
      </c>
      <c r="G82" s="18">
        <v>0</v>
      </c>
      <c r="H82" s="18">
        <v>0</v>
      </c>
      <c r="I82" s="18">
        <v>0</v>
      </c>
      <c r="J82" s="18">
        <v>3</v>
      </c>
      <c r="K82" s="18">
        <v>3</v>
      </c>
      <c r="L82" s="18">
        <v>1</v>
      </c>
      <c r="M82" s="18">
        <v>3</v>
      </c>
      <c r="N82" s="18">
        <f>SUM(D82:M82)</f>
        <v>15</v>
      </c>
      <c r="O82" s="18"/>
      <c r="P82" s="18"/>
      <c r="Q82" s="22"/>
    </row>
    <row r="83" spans="1:17" x14ac:dyDescent="0.25">
      <c r="A83" s="17"/>
      <c r="B83" s="31"/>
      <c r="C83" s="18" t="s">
        <v>8</v>
      </c>
      <c r="D83" s="18">
        <v>0</v>
      </c>
      <c r="E83" s="18">
        <v>1</v>
      </c>
      <c r="F83" s="18">
        <v>5</v>
      </c>
      <c r="G83" s="18">
        <v>5</v>
      </c>
      <c r="H83" s="18">
        <v>0</v>
      </c>
      <c r="I83" s="18">
        <v>0</v>
      </c>
      <c r="J83" s="18">
        <v>2</v>
      </c>
      <c r="K83" s="18">
        <v>5</v>
      </c>
      <c r="L83" s="18">
        <v>1</v>
      </c>
      <c r="M83" s="18">
        <v>0</v>
      </c>
      <c r="N83" s="18">
        <f>SUM(D83:M83)</f>
        <v>19</v>
      </c>
      <c r="O83" s="18"/>
      <c r="P83" s="18"/>
      <c r="Q83" s="22"/>
    </row>
    <row r="84" spans="1:17" ht="9.9499999999999993" customHeight="1" x14ac:dyDescent="0.25">
      <c r="A84" s="17"/>
      <c r="B84" s="3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22"/>
    </row>
    <row r="85" spans="1:17" x14ac:dyDescent="0.25">
      <c r="A85" s="35"/>
      <c r="B85" s="31" t="s">
        <v>140</v>
      </c>
      <c r="C85" s="18" t="s">
        <v>6</v>
      </c>
      <c r="D85" s="18">
        <v>1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1</v>
      </c>
      <c r="M85" s="18">
        <v>0</v>
      </c>
      <c r="N85" s="18">
        <f>SUM(D85:M85)</f>
        <v>2</v>
      </c>
      <c r="O85" s="18">
        <f>SUM(D85:M87)</f>
        <v>8</v>
      </c>
      <c r="P85" s="18">
        <f>COUNTIF(D85:M87,0)</f>
        <v>26</v>
      </c>
      <c r="Q85" s="22">
        <v>1</v>
      </c>
    </row>
    <row r="86" spans="1:17" x14ac:dyDescent="0.25">
      <c r="A86" s="17"/>
      <c r="B86" s="31"/>
      <c r="C86" s="18" t="s">
        <v>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5</v>
      </c>
      <c r="N86" s="18">
        <f>SUM(D86:M86)</f>
        <v>5</v>
      </c>
      <c r="O86" s="18"/>
      <c r="P86" s="18"/>
      <c r="Q86" s="22"/>
    </row>
    <row r="87" spans="1:17" x14ac:dyDescent="0.25">
      <c r="A87" s="17"/>
      <c r="B87" s="31"/>
      <c r="C87" s="18" t="s">
        <v>8</v>
      </c>
      <c r="D87" s="18">
        <v>0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f>SUM(D87:M87)</f>
        <v>1</v>
      </c>
      <c r="O87" s="18"/>
      <c r="P87" s="18"/>
      <c r="Q87" s="22"/>
    </row>
    <row r="88" spans="1:17" ht="9.9499999999999993" customHeight="1" x14ac:dyDescent="0.25">
      <c r="A88" s="17"/>
      <c r="B88" s="3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22"/>
    </row>
    <row r="89" spans="1:17" x14ac:dyDescent="0.25">
      <c r="A89" s="35"/>
      <c r="B89" s="31" t="s">
        <v>143</v>
      </c>
      <c r="C89" s="18" t="s">
        <v>6</v>
      </c>
      <c r="D89" s="18">
        <v>5</v>
      </c>
      <c r="E89" s="18">
        <v>5</v>
      </c>
      <c r="F89" s="18">
        <v>5</v>
      </c>
      <c r="G89" s="18">
        <v>3</v>
      </c>
      <c r="H89" s="18">
        <v>5</v>
      </c>
      <c r="I89" s="18">
        <v>3</v>
      </c>
      <c r="J89" s="18">
        <v>5</v>
      </c>
      <c r="K89" s="18">
        <v>1</v>
      </c>
      <c r="L89" s="18">
        <v>5</v>
      </c>
      <c r="M89" s="18">
        <v>5</v>
      </c>
      <c r="N89" s="18">
        <f>SUM(D89:M89)</f>
        <v>42</v>
      </c>
      <c r="O89" s="18">
        <f>SUM(D89:M91)</f>
        <v>111</v>
      </c>
      <c r="P89" s="18">
        <f>COUNTIF(D89:M91,0)</f>
        <v>5</v>
      </c>
      <c r="Q89" s="22">
        <v>4</v>
      </c>
    </row>
    <row r="90" spans="1:17" x14ac:dyDescent="0.25">
      <c r="A90" s="17"/>
      <c r="B90" s="48" t="s">
        <v>56</v>
      </c>
      <c r="C90" s="18" t="s">
        <v>7</v>
      </c>
      <c r="D90" s="18">
        <v>3</v>
      </c>
      <c r="E90" s="18">
        <v>0</v>
      </c>
      <c r="F90" s="18">
        <v>0</v>
      </c>
      <c r="G90" s="18">
        <v>5</v>
      </c>
      <c r="H90" s="18">
        <v>5</v>
      </c>
      <c r="I90" s="18">
        <v>3</v>
      </c>
      <c r="J90" s="18">
        <v>5</v>
      </c>
      <c r="K90" s="18">
        <v>5</v>
      </c>
      <c r="L90" s="18">
        <v>3</v>
      </c>
      <c r="M90" s="18">
        <v>5</v>
      </c>
      <c r="N90" s="18">
        <f>SUM(D90:M90)</f>
        <v>34</v>
      </c>
      <c r="O90" s="18"/>
      <c r="P90" s="18"/>
      <c r="Q90" s="22"/>
    </row>
    <row r="91" spans="1:17" x14ac:dyDescent="0.25">
      <c r="A91" s="17"/>
      <c r="B91" s="31"/>
      <c r="C91" s="18" t="s">
        <v>8</v>
      </c>
      <c r="D91" s="18">
        <v>0</v>
      </c>
      <c r="E91" s="18">
        <v>5</v>
      </c>
      <c r="F91" s="18">
        <v>5</v>
      </c>
      <c r="G91" s="18">
        <v>0</v>
      </c>
      <c r="H91" s="18">
        <v>5</v>
      </c>
      <c r="I91" s="18">
        <v>0</v>
      </c>
      <c r="J91" s="18">
        <v>5</v>
      </c>
      <c r="K91" s="18">
        <v>5</v>
      </c>
      <c r="L91" s="18">
        <v>5</v>
      </c>
      <c r="M91" s="18">
        <v>5</v>
      </c>
      <c r="N91" s="18">
        <f>SUM(D91:M91)</f>
        <v>35</v>
      </c>
      <c r="O91" s="18"/>
      <c r="P91" s="18"/>
      <c r="Q91" s="22"/>
    </row>
    <row r="92" spans="1:17" ht="9.9499999999999993" customHeight="1" x14ac:dyDescent="0.25">
      <c r="A92" s="17"/>
      <c r="B92" s="3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22"/>
    </row>
    <row r="93" spans="1:17" x14ac:dyDescent="0.25">
      <c r="A93" s="35"/>
      <c r="B93" s="31" t="s">
        <v>144</v>
      </c>
      <c r="C93" s="18" t="s">
        <v>6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>
        <f>SUM(D93:M93)</f>
        <v>0</v>
      </c>
      <c r="O93" s="18">
        <f>SUM(D93:M95)</f>
        <v>0</v>
      </c>
      <c r="P93" s="18">
        <f>COUNTIF(D93:M95,0)</f>
        <v>0</v>
      </c>
      <c r="Q93" s="22" t="s">
        <v>63</v>
      </c>
    </row>
    <row r="94" spans="1:17" x14ac:dyDescent="0.25">
      <c r="A94" s="17"/>
      <c r="B94" s="31"/>
      <c r="C94" s="18" t="s">
        <v>7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>
        <f>SUM(D94:M94)</f>
        <v>0</v>
      </c>
      <c r="O94" s="18"/>
      <c r="P94" s="18"/>
      <c r="Q94" s="22"/>
    </row>
    <row r="95" spans="1:17" x14ac:dyDescent="0.25">
      <c r="A95" s="19"/>
      <c r="B95" s="32"/>
      <c r="C95" s="20" t="s">
        <v>8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>
        <f>SUM(D95:M95)</f>
        <v>0</v>
      </c>
      <c r="O95" s="20"/>
      <c r="P95" s="20"/>
      <c r="Q95" s="26"/>
    </row>
    <row r="97" spans="1:17" x14ac:dyDescent="0.25">
      <c r="A97" s="88" t="s">
        <v>36</v>
      </c>
      <c r="B97" s="30" t="s">
        <v>154</v>
      </c>
      <c r="C97" s="18" t="s">
        <v>6</v>
      </c>
      <c r="D97" s="1">
        <v>0</v>
      </c>
      <c r="E97" s="1">
        <v>1</v>
      </c>
      <c r="F97" s="1">
        <v>0</v>
      </c>
      <c r="G97" s="1">
        <v>0</v>
      </c>
      <c r="H97" s="1">
        <v>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8">
        <f>SUM(D97:M97)</f>
        <v>3</v>
      </c>
      <c r="O97" s="18">
        <f>SUM(D97:M99)</f>
        <v>6</v>
      </c>
      <c r="P97" s="18">
        <f>COUNTIF(D97:M99,0)</f>
        <v>26</v>
      </c>
      <c r="Q97" s="13">
        <v>1</v>
      </c>
    </row>
    <row r="98" spans="1:17" x14ac:dyDescent="0.25">
      <c r="B98" s="34"/>
      <c r="C98" s="1" t="s">
        <v>7</v>
      </c>
      <c r="D98" s="1">
        <v>0</v>
      </c>
      <c r="E98" s="1">
        <v>0</v>
      </c>
      <c r="F98" s="1">
        <v>0</v>
      </c>
      <c r="G98" s="1">
        <v>0</v>
      </c>
      <c r="H98" s="1">
        <v>2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f>SUM(D98:M98)</f>
        <v>3</v>
      </c>
    </row>
    <row r="99" spans="1:17" x14ac:dyDescent="0.25">
      <c r="A99" s="17"/>
      <c r="B99" s="31"/>
      <c r="C99" s="18" t="s">
        <v>8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f>SUM(D99:M99)</f>
        <v>0</v>
      </c>
      <c r="O99" s="18"/>
      <c r="P99" s="18"/>
      <c r="Q99" s="22"/>
    </row>
    <row r="100" spans="1:17" ht="9.9499999999999993" customHeight="1" x14ac:dyDescent="0.25">
      <c r="A100" s="17"/>
      <c r="B100" s="3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22"/>
    </row>
    <row r="101" spans="1:17" x14ac:dyDescent="0.25">
      <c r="A101" s="35"/>
      <c r="B101" s="31" t="s">
        <v>145</v>
      </c>
      <c r="C101" s="18" t="s">
        <v>6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>
        <f>SUM(D101:M101)</f>
        <v>0</v>
      </c>
      <c r="O101" s="18">
        <f>SUM(D101:M103)</f>
        <v>0</v>
      </c>
      <c r="P101" s="18">
        <f>COUNTIF(D101:M103,0)</f>
        <v>0</v>
      </c>
      <c r="Q101" s="22" t="s">
        <v>63</v>
      </c>
    </row>
    <row r="102" spans="1:17" x14ac:dyDescent="0.25">
      <c r="A102" s="17"/>
      <c r="B102" s="31"/>
      <c r="C102" s="18" t="s">
        <v>7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>
        <f>SUM(D102:M102)</f>
        <v>0</v>
      </c>
      <c r="O102" s="18"/>
      <c r="P102" s="18"/>
      <c r="Q102" s="22"/>
    </row>
    <row r="103" spans="1:17" x14ac:dyDescent="0.25">
      <c r="A103" s="17"/>
      <c r="B103" s="31"/>
      <c r="C103" s="18" t="s">
        <v>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>
        <f>SUM(D103:M103)</f>
        <v>0</v>
      </c>
      <c r="O103" s="18"/>
      <c r="P103" s="18"/>
      <c r="Q103" s="22"/>
    </row>
    <row r="104" spans="1:17" ht="9.9499999999999993" customHeight="1" x14ac:dyDescent="0.25">
      <c r="A104" s="17"/>
      <c r="B104" s="3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22"/>
    </row>
    <row r="105" spans="1:17" x14ac:dyDescent="0.25">
      <c r="A105" s="35"/>
      <c r="B105" s="31" t="s">
        <v>61</v>
      </c>
      <c r="C105" s="18" t="s">
        <v>6</v>
      </c>
      <c r="D105" s="18">
        <v>3</v>
      </c>
      <c r="E105" s="18">
        <v>0</v>
      </c>
      <c r="F105" s="18">
        <v>0</v>
      </c>
      <c r="G105" s="18">
        <v>3</v>
      </c>
      <c r="H105" s="18">
        <v>2</v>
      </c>
      <c r="I105" s="18">
        <v>0</v>
      </c>
      <c r="J105" s="18">
        <v>3</v>
      </c>
      <c r="K105" s="18">
        <v>3</v>
      </c>
      <c r="L105" s="18">
        <v>3</v>
      </c>
      <c r="M105" s="18">
        <v>3</v>
      </c>
      <c r="N105" s="18">
        <f>SUM(D105:M105)</f>
        <v>20</v>
      </c>
      <c r="O105" s="18">
        <f>SUM(D105:M107)</f>
        <v>69</v>
      </c>
      <c r="P105" s="18">
        <f>COUNTIF(D105:M107,0)</f>
        <v>8</v>
      </c>
      <c r="Q105" s="22">
        <v>2</v>
      </c>
    </row>
    <row r="106" spans="1:17" x14ac:dyDescent="0.25">
      <c r="A106" s="17"/>
      <c r="B106" s="48"/>
      <c r="C106" s="18" t="s">
        <v>7</v>
      </c>
      <c r="D106" s="18">
        <v>5</v>
      </c>
      <c r="E106" s="18">
        <v>2</v>
      </c>
      <c r="F106" s="18">
        <v>2</v>
      </c>
      <c r="G106" s="18">
        <v>2</v>
      </c>
      <c r="H106" s="18">
        <v>2</v>
      </c>
      <c r="I106" s="18">
        <v>3</v>
      </c>
      <c r="J106" s="18">
        <v>3</v>
      </c>
      <c r="K106" s="18">
        <v>3</v>
      </c>
      <c r="L106" s="18">
        <v>3</v>
      </c>
      <c r="M106" s="18">
        <v>3</v>
      </c>
      <c r="N106" s="18">
        <f>SUM(D106:M106)</f>
        <v>28</v>
      </c>
      <c r="O106" s="18"/>
      <c r="P106" s="18"/>
      <c r="Q106" s="22"/>
    </row>
    <row r="107" spans="1:17" x14ac:dyDescent="0.25">
      <c r="A107" s="19"/>
      <c r="B107" s="32"/>
      <c r="C107" s="20" t="s">
        <v>8</v>
      </c>
      <c r="D107" s="20">
        <v>3</v>
      </c>
      <c r="E107" s="20">
        <v>5</v>
      </c>
      <c r="F107" s="20">
        <v>0</v>
      </c>
      <c r="G107" s="20">
        <v>0</v>
      </c>
      <c r="H107" s="20">
        <v>3</v>
      </c>
      <c r="I107" s="20">
        <v>5</v>
      </c>
      <c r="J107" s="20">
        <v>5</v>
      </c>
      <c r="K107" s="20">
        <v>0</v>
      </c>
      <c r="L107" s="20">
        <v>0</v>
      </c>
      <c r="M107" s="20">
        <v>0</v>
      </c>
      <c r="N107" s="20">
        <f>SUM(D107:M107)</f>
        <v>21</v>
      </c>
      <c r="O107" s="20"/>
      <c r="P107" s="20"/>
      <c r="Q107" s="26"/>
    </row>
    <row r="109" spans="1:17" x14ac:dyDescent="0.25">
      <c r="A109" s="33" t="s">
        <v>68</v>
      </c>
      <c r="B109" s="30" t="s">
        <v>39</v>
      </c>
      <c r="C109" s="18" t="s">
        <v>6</v>
      </c>
      <c r="D109" s="1">
        <v>5</v>
      </c>
      <c r="E109" s="1">
        <v>1</v>
      </c>
      <c r="F109" s="1">
        <v>0</v>
      </c>
      <c r="G109" s="1">
        <v>5</v>
      </c>
      <c r="H109" s="1">
        <v>2</v>
      </c>
      <c r="I109" s="1">
        <v>1</v>
      </c>
      <c r="J109" s="1">
        <v>1</v>
      </c>
      <c r="K109" s="1">
        <v>2</v>
      </c>
      <c r="L109" s="1">
        <v>0</v>
      </c>
      <c r="M109" s="1">
        <v>1</v>
      </c>
      <c r="N109" s="18">
        <f>SUM(D109:M109)</f>
        <v>18</v>
      </c>
      <c r="O109" s="18">
        <f>SUM(D109:M111)</f>
        <v>66</v>
      </c>
      <c r="P109" s="18">
        <f>COUNTIF(D109:M111,0)</f>
        <v>6</v>
      </c>
      <c r="Q109" s="13">
        <v>7</v>
      </c>
    </row>
    <row r="110" spans="1:17" x14ac:dyDescent="0.25">
      <c r="C110" s="1" t="s">
        <v>7</v>
      </c>
      <c r="D110" s="1">
        <v>1</v>
      </c>
      <c r="E110" s="1">
        <v>5</v>
      </c>
      <c r="F110" s="1">
        <v>0</v>
      </c>
      <c r="G110" s="1">
        <v>5</v>
      </c>
      <c r="H110" s="1">
        <v>2</v>
      </c>
      <c r="I110" s="1">
        <v>0</v>
      </c>
      <c r="J110" s="1">
        <v>2</v>
      </c>
      <c r="K110" s="1">
        <v>5</v>
      </c>
      <c r="L110" s="1">
        <v>1</v>
      </c>
      <c r="M110" s="1">
        <v>1</v>
      </c>
      <c r="N110" s="1">
        <f>SUM(D110:M110)</f>
        <v>22</v>
      </c>
    </row>
    <row r="111" spans="1:17" x14ac:dyDescent="0.25">
      <c r="A111" s="17"/>
      <c r="B111" s="31"/>
      <c r="C111" s="18" t="s">
        <v>8</v>
      </c>
      <c r="D111" s="18">
        <v>1</v>
      </c>
      <c r="E111" s="18">
        <v>5</v>
      </c>
      <c r="F111" s="18">
        <v>5</v>
      </c>
      <c r="G111" s="18">
        <v>0</v>
      </c>
      <c r="H111" s="18">
        <v>3</v>
      </c>
      <c r="I111" s="18">
        <v>1</v>
      </c>
      <c r="J111" s="18">
        <v>3</v>
      </c>
      <c r="K111" s="18">
        <v>3</v>
      </c>
      <c r="L111" s="18">
        <v>0</v>
      </c>
      <c r="M111" s="18">
        <v>5</v>
      </c>
      <c r="N111" s="18">
        <f>SUM(D111:M111)</f>
        <v>26</v>
      </c>
      <c r="O111" s="18"/>
      <c r="P111" s="18"/>
      <c r="Q111" s="22"/>
    </row>
    <row r="112" spans="1:17" ht="9.9499999999999993" customHeight="1" x14ac:dyDescent="0.25">
      <c r="A112" s="17"/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22"/>
    </row>
    <row r="113" spans="1:17" x14ac:dyDescent="0.25">
      <c r="A113" s="35"/>
      <c r="B113" s="31" t="s">
        <v>155</v>
      </c>
      <c r="C113" s="18" t="s">
        <v>6</v>
      </c>
      <c r="D113" s="18">
        <v>0</v>
      </c>
      <c r="E113" s="18">
        <v>3</v>
      </c>
      <c r="F113" s="18">
        <v>0</v>
      </c>
      <c r="G113" s="18">
        <v>0</v>
      </c>
      <c r="H113" s="18">
        <v>1</v>
      </c>
      <c r="I113" s="18">
        <v>1</v>
      </c>
      <c r="J113" s="18">
        <v>1</v>
      </c>
      <c r="K113" s="18">
        <v>0</v>
      </c>
      <c r="L113" s="18">
        <v>0</v>
      </c>
      <c r="M113" s="18">
        <v>0</v>
      </c>
      <c r="N113" s="18">
        <f>SUM(D113:M113)</f>
        <v>6</v>
      </c>
      <c r="O113" s="18">
        <f>SUM(D113:M115)</f>
        <v>20</v>
      </c>
      <c r="P113" s="18">
        <f>COUNTIF(D113:M115,0)</f>
        <v>20</v>
      </c>
      <c r="Q113" s="22">
        <v>1</v>
      </c>
    </row>
    <row r="114" spans="1:17" x14ac:dyDescent="0.25">
      <c r="A114" s="17"/>
      <c r="B114" s="31"/>
      <c r="C114" s="18" t="s">
        <v>7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1</v>
      </c>
      <c r="K114" s="18">
        <v>0</v>
      </c>
      <c r="L114" s="18">
        <v>0</v>
      </c>
      <c r="M114" s="18">
        <v>0</v>
      </c>
      <c r="N114" s="18">
        <f>SUM(D114:M114)</f>
        <v>1</v>
      </c>
      <c r="O114" s="18"/>
      <c r="P114" s="18"/>
      <c r="Q114" s="22"/>
    </row>
    <row r="115" spans="1:17" x14ac:dyDescent="0.25">
      <c r="A115" s="17"/>
      <c r="B115" s="31"/>
      <c r="C115" s="18" t="s">
        <v>8</v>
      </c>
      <c r="D115" s="18">
        <v>5</v>
      </c>
      <c r="E115" s="18">
        <v>1</v>
      </c>
      <c r="F115" s="18">
        <v>3</v>
      </c>
      <c r="G115" s="18">
        <v>0</v>
      </c>
      <c r="H115" s="18">
        <v>0</v>
      </c>
      <c r="I115" s="18">
        <v>1</v>
      </c>
      <c r="J115" s="18">
        <v>0</v>
      </c>
      <c r="K115" s="18">
        <v>3</v>
      </c>
      <c r="L115" s="18">
        <v>0</v>
      </c>
      <c r="M115" s="18">
        <v>0</v>
      </c>
      <c r="N115" s="18">
        <f>SUM(D115:M115)</f>
        <v>13</v>
      </c>
      <c r="O115" s="18"/>
      <c r="P115" s="18"/>
      <c r="Q115" s="22"/>
    </row>
    <row r="116" spans="1:17" ht="9.9499999999999993" customHeight="1" x14ac:dyDescent="0.25">
      <c r="A116" s="17"/>
      <c r="B116" s="3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22"/>
    </row>
    <row r="117" spans="1:17" x14ac:dyDescent="0.25">
      <c r="A117" s="35"/>
      <c r="B117" s="31" t="s">
        <v>31</v>
      </c>
      <c r="C117" s="18" t="s">
        <v>6</v>
      </c>
      <c r="D117" s="18">
        <v>2</v>
      </c>
      <c r="E117" s="18">
        <v>0</v>
      </c>
      <c r="F117" s="18">
        <v>1</v>
      </c>
      <c r="G117" s="18">
        <v>5</v>
      </c>
      <c r="H117" s="18">
        <v>0</v>
      </c>
      <c r="I117" s="18">
        <v>0</v>
      </c>
      <c r="J117" s="18">
        <v>0</v>
      </c>
      <c r="K117" s="18">
        <v>3</v>
      </c>
      <c r="L117" s="18">
        <v>5</v>
      </c>
      <c r="M117" s="18">
        <v>0</v>
      </c>
      <c r="N117" s="18">
        <f>SUM(D117:M117)</f>
        <v>16</v>
      </c>
      <c r="O117" s="18">
        <f>SUM(D117:M119)</f>
        <v>45</v>
      </c>
      <c r="P117" s="18">
        <f>COUNTIF(D117:M119,0)</f>
        <v>14</v>
      </c>
      <c r="Q117" s="22">
        <v>5</v>
      </c>
    </row>
    <row r="118" spans="1:17" x14ac:dyDescent="0.25">
      <c r="A118" s="17"/>
      <c r="B118" s="31"/>
      <c r="C118" s="18" t="s">
        <v>7</v>
      </c>
      <c r="D118" s="18">
        <v>1</v>
      </c>
      <c r="E118" s="18">
        <v>5</v>
      </c>
      <c r="F118" s="18">
        <v>5</v>
      </c>
      <c r="G118" s="18">
        <v>0</v>
      </c>
      <c r="H118" s="18">
        <v>0</v>
      </c>
      <c r="I118" s="18">
        <v>0</v>
      </c>
      <c r="J118" s="18">
        <v>1</v>
      </c>
      <c r="K118" s="18">
        <v>5</v>
      </c>
      <c r="L118" s="18">
        <v>0</v>
      </c>
      <c r="M118" s="18">
        <v>1</v>
      </c>
      <c r="N118" s="18">
        <f>SUM(D118:M118)</f>
        <v>18</v>
      </c>
      <c r="O118" s="18"/>
      <c r="P118" s="18"/>
      <c r="Q118" s="22"/>
    </row>
    <row r="119" spans="1:17" x14ac:dyDescent="0.25">
      <c r="A119" s="17"/>
      <c r="B119" s="31"/>
      <c r="C119" s="18" t="s">
        <v>8</v>
      </c>
      <c r="D119" s="18">
        <v>0</v>
      </c>
      <c r="E119" s="18">
        <v>1</v>
      </c>
      <c r="F119" s="18">
        <v>0</v>
      </c>
      <c r="G119" s="18">
        <v>0</v>
      </c>
      <c r="H119" s="18">
        <v>5</v>
      </c>
      <c r="I119" s="18">
        <v>2</v>
      </c>
      <c r="J119" s="18">
        <v>0</v>
      </c>
      <c r="K119" s="18">
        <v>0</v>
      </c>
      <c r="L119" s="18">
        <v>2</v>
      </c>
      <c r="M119" s="18">
        <v>1</v>
      </c>
      <c r="N119" s="18">
        <f>SUM(D119:M119)</f>
        <v>11</v>
      </c>
      <c r="O119" s="18"/>
      <c r="P119" s="18"/>
      <c r="Q119" s="22"/>
    </row>
    <row r="120" spans="1:17" ht="9.9499999999999993" customHeight="1" x14ac:dyDescent="0.25">
      <c r="A120" s="17"/>
      <c r="B120" s="3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22"/>
    </row>
    <row r="121" spans="1:17" x14ac:dyDescent="0.25">
      <c r="A121" s="35"/>
      <c r="B121" s="31" t="s">
        <v>146</v>
      </c>
      <c r="C121" s="18" t="s">
        <v>6</v>
      </c>
      <c r="D121" s="18">
        <v>0</v>
      </c>
      <c r="E121" s="18">
        <v>1</v>
      </c>
      <c r="F121" s="18">
        <v>0</v>
      </c>
      <c r="G121" s="18">
        <v>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f>SUM(D121:M121)</f>
        <v>3</v>
      </c>
      <c r="O121" s="18">
        <f>SUM(D121:M123)</f>
        <v>24</v>
      </c>
      <c r="P121" s="18">
        <f>COUNTIF(D121:M123,0)</f>
        <v>19</v>
      </c>
      <c r="Q121" s="22">
        <v>3</v>
      </c>
    </row>
    <row r="122" spans="1:17" x14ac:dyDescent="0.25">
      <c r="A122" s="17"/>
      <c r="B122" s="31"/>
      <c r="C122" s="18" t="s">
        <v>7</v>
      </c>
      <c r="D122" s="18">
        <v>0</v>
      </c>
      <c r="E122" s="18">
        <v>0</v>
      </c>
      <c r="F122" s="18">
        <v>0</v>
      </c>
      <c r="G122" s="18">
        <v>0</v>
      </c>
      <c r="H122" s="18">
        <v>1</v>
      </c>
      <c r="I122" s="18">
        <v>5</v>
      </c>
      <c r="J122" s="18">
        <v>1</v>
      </c>
      <c r="K122" s="18">
        <v>0</v>
      </c>
      <c r="L122" s="18">
        <v>2</v>
      </c>
      <c r="M122" s="18">
        <v>0</v>
      </c>
      <c r="N122" s="18">
        <f>SUM(D122:M122)</f>
        <v>9</v>
      </c>
      <c r="O122" s="18"/>
      <c r="P122" s="18"/>
      <c r="Q122" s="22"/>
    </row>
    <row r="123" spans="1:17" x14ac:dyDescent="0.25">
      <c r="A123" s="17"/>
      <c r="B123" s="31"/>
      <c r="C123" s="18" t="s">
        <v>8</v>
      </c>
      <c r="D123" s="18">
        <v>1</v>
      </c>
      <c r="E123" s="18">
        <v>3</v>
      </c>
      <c r="F123" s="18">
        <v>2</v>
      </c>
      <c r="G123" s="18">
        <v>0</v>
      </c>
      <c r="H123" s="18">
        <v>5</v>
      </c>
      <c r="I123" s="18">
        <v>0</v>
      </c>
      <c r="J123" s="18">
        <v>1</v>
      </c>
      <c r="K123" s="18">
        <v>0</v>
      </c>
      <c r="L123" s="18">
        <v>0</v>
      </c>
      <c r="M123" s="18">
        <v>0</v>
      </c>
      <c r="N123" s="18">
        <f>SUM(D123:M123)</f>
        <v>12</v>
      </c>
      <c r="O123" s="18"/>
      <c r="P123" s="18"/>
      <c r="Q123" s="22"/>
    </row>
    <row r="124" spans="1:17" ht="9.9499999999999993" customHeight="1" x14ac:dyDescent="0.25">
      <c r="A124" s="17"/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22"/>
    </row>
    <row r="125" spans="1:17" x14ac:dyDescent="0.25">
      <c r="A125" s="35"/>
      <c r="B125" s="31" t="s">
        <v>147</v>
      </c>
      <c r="C125" s="18" t="s">
        <v>6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>
        <f>SUM(D125:M125)</f>
        <v>0</v>
      </c>
      <c r="O125" s="18">
        <f>SUM(D125:M127)</f>
        <v>0</v>
      </c>
      <c r="P125" s="18">
        <f>COUNTIF(D125:M127,0)</f>
        <v>0</v>
      </c>
      <c r="Q125" s="22" t="s">
        <v>63</v>
      </c>
    </row>
    <row r="126" spans="1:17" x14ac:dyDescent="0.25">
      <c r="A126" s="17"/>
      <c r="B126" s="31"/>
      <c r="C126" s="18" t="s">
        <v>7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>
        <f>SUM(D126:M126)</f>
        <v>0</v>
      </c>
      <c r="O126" s="18"/>
      <c r="P126" s="18"/>
      <c r="Q126" s="22"/>
    </row>
    <row r="127" spans="1:17" x14ac:dyDescent="0.25">
      <c r="A127" s="17"/>
      <c r="B127" s="31"/>
      <c r="C127" s="18" t="s">
        <v>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>
        <f>SUM(D127:M127)</f>
        <v>0</v>
      </c>
      <c r="O127" s="18"/>
      <c r="P127" s="18"/>
      <c r="Q127" s="22"/>
    </row>
    <row r="128" spans="1:17" ht="9.9499999999999993" customHeight="1" x14ac:dyDescent="0.25">
      <c r="A128" s="17"/>
      <c r="B128" s="3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22"/>
    </row>
    <row r="129" spans="1:17" x14ac:dyDescent="0.25">
      <c r="A129" s="35"/>
      <c r="B129" s="31" t="s">
        <v>83</v>
      </c>
      <c r="C129" s="18" t="s">
        <v>6</v>
      </c>
      <c r="D129" s="18">
        <v>0</v>
      </c>
      <c r="E129" s="18">
        <v>5</v>
      </c>
      <c r="F129" s="18">
        <v>5</v>
      </c>
      <c r="G129" s="18">
        <v>1</v>
      </c>
      <c r="H129" s="18">
        <v>0</v>
      </c>
      <c r="I129" s="18">
        <v>0</v>
      </c>
      <c r="J129" s="18">
        <v>5</v>
      </c>
      <c r="K129" s="18">
        <v>5</v>
      </c>
      <c r="L129" s="18">
        <v>2</v>
      </c>
      <c r="M129" s="18">
        <v>0</v>
      </c>
      <c r="N129" s="18">
        <f>SUM(D129:M129)</f>
        <v>23</v>
      </c>
      <c r="O129" s="18">
        <f>SUM(D129:M131)</f>
        <v>48</v>
      </c>
      <c r="P129" s="18">
        <f>COUNTIF(D129:M131,0)</f>
        <v>12</v>
      </c>
      <c r="Q129" s="22">
        <v>6</v>
      </c>
    </row>
    <row r="130" spans="1:17" x14ac:dyDescent="0.25">
      <c r="A130" s="17"/>
      <c r="B130" s="31"/>
      <c r="C130" s="18" t="s">
        <v>7</v>
      </c>
      <c r="D130" s="18">
        <v>0</v>
      </c>
      <c r="E130" s="18">
        <v>1</v>
      </c>
      <c r="F130" s="18">
        <v>1</v>
      </c>
      <c r="G130" s="18">
        <v>0</v>
      </c>
      <c r="H130" s="18">
        <v>0</v>
      </c>
      <c r="I130" s="18">
        <v>5</v>
      </c>
      <c r="J130" s="18">
        <v>0</v>
      </c>
      <c r="K130" s="18">
        <v>0</v>
      </c>
      <c r="L130" s="18">
        <v>3</v>
      </c>
      <c r="M130" s="18">
        <v>2</v>
      </c>
      <c r="N130" s="18">
        <f>SUM(D130:M130)</f>
        <v>12</v>
      </c>
      <c r="O130" s="18"/>
      <c r="P130" s="18"/>
      <c r="Q130" s="22"/>
    </row>
    <row r="131" spans="1:17" x14ac:dyDescent="0.25">
      <c r="A131" s="17"/>
      <c r="B131" s="31"/>
      <c r="C131" s="18" t="s">
        <v>8</v>
      </c>
      <c r="D131" s="18">
        <v>0</v>
      </c>
      <c r="E131" s="18">
        <v>1</v>
      </c>
      <c r="F131" s="18">
        <v>3</v>
      </c>
      <c r="G131" s="18">
        <v>1</v>
      </c>
      <c r="H131" s="18">
        <v>1</v>
      </c>
      <c r="I131" s="18">
        <v>0</v>
      </c>
      <c r="J131" s="18">
        <v>1</v>
      </c>
      <c r="K131" s="18">
        <v>3</v>
      </c>
      <c r="L131" s="18">
        <v>3</v>
      </c>
      <c r="M131" s="18">
        <v>0</v>
      </c>
      <c r="N131" s="18">
        <f>SUM(D131:M131)</f>
        <v>13</v>
      </c>
      <c r="O131" s="18"/>
      <c r="P131" s="18"/>
      <c r="Q131" s="22"/>
    </row>
    <row r="132" spans="1:17" ht="9.9499999999999993" customHeight="1" x14ac:dyDescent="0.25">
      <c r="A132" s="17"/>
      <c r="B132" s="3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22"/>
    </row>
    <row r="133" spans="1:17" x14ac:dyDescent="0.25">
      <c r="A133" s="35"/>
      <c r="B133" s="31" t="s">
        <v>80</v>
      </c>
      <c r="C133" s="18" t="s">
        <v>6</v>
      </c>
      <c r="D133" s="18">
        <v>5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2</v>
      </c>
      <c r="K133" s="18">
        <v>0</v>
      </c>
      <c r="L133" s="18">
        <v>0</v>
      </c>
      <c r="M133" s="18">
        <v>0</v>
      </c>
      <c r="N133" s="18">
        <f>SUM(D133:M133)</f>
        <v>8</v>
      </c>
      <c r="O133" s="18">
        <f>SUM(D133:M135)</f>
        <v>27</v>
      </c>
      <c r="P133" s="18">
        <f>COUNTIF(D133:M135,0)</f>
        <v>17</v>
      </c>
      <c r="Q133" s="22">
        <v>4</v>
      </c>
    </row>
    <row r="134" spans="1:17" x14ac:dyDescent="0.25">
      <c r="A134" s="17"/>
      <c r="B134" s="31"/>
      <c r="C134" s="18" t="s">
        <v>7</v>
      </c>
      <c r="D134" s="18">
        <v>0</v>
      </c>
      <c r="E134" s="18">
        <v>1</v>
      </c>
      <c r="F134" s="18">
        <v>0</v>
      </c>
      <c r="G134" s="18">
        <v>0</v>
      </c>
      <c r="H134" s="18">
        <v>2</v>
      </c>
      <c r="I134" s="18">
        <v>0</v>
      </c>
      <c r="J134" s="18">
        <v>0</v>
      </c>
      <c r="K134" s="18">
        <v>1</v>
      </c>
      <c r="L134" s="18">
        <v>0</v>
      </c>
      <c r="M134" s="18">
        <v>3</v>
      </c>
      <c r="N134" s="18">
        <f>SUM(D134:M134)</f>
        <v>7</v>
      </c>
      <c r="O134" s="18"/>
      <c r="P134" s="18"/>
      <c r="Q134" s="22"/>
    </row>
    <row r="135" spans="1:17" x14ac:dyDescent="0.25">
      <c r="A135" s="17"/>
      <c r="B135" s="31"/>
      <c r="C135" s="18" t="s">
        <v>8</v>
      </c>
      <c r="D135" s="18">
        <v>0</v>
      </c>
      <c r="E135" s="18">
        <v>5</v>
      </c>
      <c r="F135" s="18">
        <v>1</v>
      </c>
      <c r="G135" s="18">
        <v>0</v>
      </c>
      <c r="H135" s="18">
        <v>2</v>
      </c>
      <c r="I135" s="18">
        <v>0</v>
      </c>
      <c r="J135" s="18">
        <v>2</v>
      </c>
      <c r="K135" s="18">
        <v>1</v>
      </c>
      <c r="L135" s="18">
        <v>0</v>
      </c>
      <c r="M135" s="18">
        <v>1</v>
      </c>
      <c r="N135" s="18">
        <f>SUM(D135:M135)</f>
        <v>12</v>
      </c>
      <c r="O135" s="18"/>
      <c r="P135" s="18"/>
      <c r="Q135" s="22"/>
    </row>
    <row r="136" spans="1:17" ht="9.9499999999999993" customHeight="1" x14ac:dyDescent="0.25">
      <c r="A136" s="17"/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22"/>
    </row>
    <row r="137" spans="1:17" x14ac:dyDescent="0.25">
      <c r="A137" s="35"/>
      <c r="B137" s="31" t="s">
        <v>148</v>
      </c>
      <c r="C137" s="18" t="s">
        <v>6</v>
      </c>
      <c r="D137" s="18">
        <v>0</v>
      </c>
      <c r="E137" s="18">
        <v>0</v>
      </c>
      <c r="F137" s="18">
        <v>3</v>
      </c>
      <c r="G137" s="18">
        <v>5</v>
      </c>
      <c r="H137" s="18">
        <v>0</v>
      </c>
      <c r="I137" s="18">
        <v>0</v>
      </c>
      <c r="J137" s="18">
        <v>1</v>
      </c>
      <c r="K137" s="18">
        <v>1</v>
      </c>
      <c r="L137" s="18">
        <v>0</v>
      </c>
      <c r="M137" s="18">
        <v>0</v>
      </c>
      <c r="N137" s="18">
        <f>SUM(D137:M137)</f>
        <v>10</v>
      </c>
      <c r="O137" s="18">
        <f>SUM(D137:M139)</f>
        <v>23</v>
      </c>
      <c r="P137" s="18">
        <f>COUNTIF(D137:M139,0)</f>
        <v>19</v>
      </c>
      <c r="Q137" s="22">
        <v>2</v>
      </c>
    </row>
    <row r="138" spans="1:17" x14ac:dyDescent="0.25">
      <c r="C138" s="1" t="s">
        <v>7</v>
      </c>
      <c r="D138" s="1">
        <v>0</v>
      </c>
      <c r="E138" s="1">
        <v>1</v>
      </c>
      <c r="F138" s="1">
        <v>3</v>
      </c>
      <c r="G138" s="1">
        <v>0</v>
      </c>
      <c r="H138" s="1">
        <v>0</v>
      </c>
      <c r="I138" s="1">
        <v>1</v>
      </c>
      <c r="J138" s="1">
        <v>1</v>
      </c>
      <c r="K138" s="1">
        <v>0</v>
      </c>
      <c r="L138" s="1">
        <v>5</v>
      </c>
      <c r="M138" s="1">
        <v>0</v>
      </c>
      <c r="N138" s="1">
        <f>SUM(D138:M138)</f>
        <v>11</v>
      </c>
    </row>
    <row r="139" spans="1:17" x14ac:dyDescent="0.25">
      <c r="A139" s="19"/>
      <c r="B139" s="32"/>
      <c r="C139" s="20" t="s">
        <v>8</v>
      </c>
      <c r="D139" s="20">
        <v>0</v>
      </c>
      <c r="E139" s="20">
        <v>1</v>
      </c>
      <c r="F139" s="20">
        <v>0</v>
      </c>
      <c r="G139" s="20">
        <v>0</v>
      </c>
      <c r="H139" s="20">
        <v>0</v>
      </c>
      <c r="I139" s="20">
        <v>0</v>
      </c>
      <c r="J139" s="20">
        <v>1</v>
      </c>
      <c r="K139" s="20">
        <v>0</v>
      </c>
      <c r="L139" s="20">
        <v>0</v>
      </c>
      <c r="M139" s="20">
        <v>0</v>
      </c>
      <c r="N139" s="20">
        <f>SUM(D139:M139)</f>
        <v>2</v>
      </c>
      <c r="O139" s="20"/>
      <c r="P139" s="20"/>
      <c r="Q139" s="26"/>
    </row>
    <row r="142" spans="1:17" x14ac:dyDescent="0.25">
      <c r="B142" s="30" t="s">
        <v>41</v>
      </c>
      <c r="C142" s="1">
        <f>COUNTIF(Q5:Q139,"&gt;0")</f>
        <v>31</v>
      </c>
    </row>
    <row r="145" spans="3:19" x14ac:dyDescent="0.25">
      <c r="C145" s="55"/>
      <c r="N145" s="52"/>
      <c r="R145" s="53"/>
      <c r="S145" s="1"/>
    </row>
    <row r="146" spans="3:19" x14ac:dyDescent="0.25">
      <c r="C146" s="55"/>
      <c r="N146" s="52"/>
      <c r="R146" s="53"/>
      <c r="S146" s="1"/>
    </row>
    <row r="147" spans="3:19" x14ac:dyDescent="0.25">
      <c r="C147" s="55"/>
      <c r="N147" s="52"/>
      <c r="R147" s="53"/>
      <c r="S147" s="1"/>
    </row>
    <row r="148" spans="3:19" x14ac:dyDescent="0.25">
      <c r="C148" s="55"/>
      <c r="N148" s="52"/>
      <c r="R148" s="53"/>
      <c r="S148" s="1"/>
    </row>
    <row r="149" spans="3:19" x14ac:dyDescent="0.25">
      <c r="C149" s="55"/>
      <c r="N149" s="52"/>
      <c r="R149" s="53"/>
      <c r="S149" s="1"/>
    </row>
    <row r="150" spans="3:19" x14ac:dyDescent="0.25">
      <c r="C150" s="55"/>
      <c r="R150" s="53"/>
      <c r="S150" s="1"/>
    </row>
    <row r="151" spans="3:19" x14ac:dyDescent="0.25">
      <c r="C151" s="55"/>
      <c r="R151" s="53"/>
    </row>
    <row r="152" spans="3:19" x14ac:dyDescent="0.25">
      <c r="C152" s="55"/>
    </row>
    <row r="153" spans="3:19" x14ac:dyDescent="0.25">
      <c r="C153" s="55"/>
    </row>
    <row r="154" spans="3:19" x14ac:dyDescent="0.25">
      <c r="C154" s="55"/>
    </row>
  </sheetData>
  <mergeCells count="1">
    <mergeCell ref="D2:M2"/>
  </mergeCells>
  <pageMargins left="0.5" right="0.5" top="0.75" bottom="0.5" header="0.3" footer="0.3"/>
  <pageSetup fitToHeight="0" orientation="portrait" r:id="rId1"/>
  <headerFooter>
    <oddHeader>&amp;C&amp;"-,Bold Italic"&amp;12Mountain West Vintage Trials Assoc.</oddHeader>
  </headerFooter>
  <rowBreaks count="1" manualBreakCount="1">
    <brk id="1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8CAC-2F62-4C7F-A803-4E8E2613116D}">
  <sheetPr>
    <pageSetUpPr fitToPage="1"/>
  </sheetPr>
  <dimension ref="A1:R95"/>
  <sheetViews>
    <sheetView zoomScaleNormal="100" workbookViewId="0">
      <pane ySplit="3" topLeftCell="A4" activePane="bottomLeft" state="frozen"/>
      <selection activeCell="A82" sqref="A82"/>
      <selection pane="bottomLeft" activeCell="Q91" sqref="A1:Q91"/>
    </sheetView>
  </sheetViews>
  <sheetFormatPr defaultRowHeight="15" x14ac:dyDescent="0.25"/>
  <cols>
    <col min="1" max="1" width="20.85546875" customWidth="1"/>
    <col min="2" max="2" width="24.57031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78</v>
      </c>
      <c r="B1" s="27" t="s">
        <v>175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59"/>
      <c r="O2" s="59"/>
      <c r="P2" s="59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s="9" customFormat="1" ht="15.75" x14ac:dyDescent="0.25">
      <c r="B4" s="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6"/>
      <c r="O4" s="16"/>
      <c r="P4" s="16"/>
      <c r="Q4" s="11"/>
    </row>
    <row r="5" spans="1:18" s="9" customFormat="1" ht="15.75" x14ac:dyDescent="0.25">
      <c r="A5" s="87" t="s">
        <v>12</v>
      </c>
      <c r="B5" s="127" t="s">
        <v>28</v>
      </c>
      <c r="C5" s="18" t="s">
        <v>6</v>
      </c>
      <c r="D5" s="18">
        <v>5</v>
      </c>
      <c r="E5" s="18">
        <v>0</v>
      </c>
      <c r="F5" s="18">
        <v>0</v>
      </c>
      <c r="G5" s="18">
        <v>1</v>
      </c>
      <c r="H5" s="18">
        <v>1</v>
      </c>
      <c r="I5" s="18">
        <v>0</v>
      </c>
      <c r="J5" s="18">
        <v>5</v>
      </c>
      <c r="K5" s="18">
        <v>0</v>
      </c>
      <c r="L5" s="18">
        <v>2</v>
      </c>
      <c r="M5" s="18">
        <v>0</v>
      </c>
      <c r="N5" s="18">
        <f>SUM(D5:M5)</f>
        <v>14</v>
      </c>
      <c r="O5" s="18">
        <f>SUM(D5:M7)</f>
        <v>27</v>
      </c>
      <c r="P5" s="18">
        <f>COUNTIF(D5:M7,0)</f>
        <v>21</v>
      </c>
      <c r="Q5" s="22">
        <v>1</v>
      </c>
    </row>
    <row r="6" spans="1:18" s="9" customFormat="1" ht="15.75" x14ac:dyDescent="0.25">
      <c r="B6" s="29"/>
      <c r="C6" s="18" t="s">
        <v>7</v>
      </c>
      <c r="D6" s="18">
        <v>0</v>
      </c>
      <c r="E6" s="18">
        <v>0</v>
      </c>
      <c r="F6" s="18">
        <v>0</v>
      </c>
      <c r="G6" s="18">
        <v>1</v>
      </c>
      <c r="H6" s="18">
        <v>2</v>
      </c>
      <c r="I6" s="18">
        <v>0</v>
      </c>
      <c r="J6" s="18">
        <v>5</v>
      </c>
      <c r="K6" s="18">
        <v>0</v>
      </c>
      <c r="L6" s="18">
        <v>0</v>
      </c>
      <c r="M6" s="18">
        <v>0</v>
      </c>
      <c r="N6" s="18">
        <f>SUM(D6:M6)</f>
        <v>8</v>
      </c>
      <c r="O6" s="18"/>
      <c r="P6" s="18"/>
      <c r="Q6" s="22"/>
    </row>
    <row r="7" spans="1:18" s="9" customFormat="1" ht="15.75" x14ac:dyDescent="0.25">
      <c r="A7" s="125"/>
      <c r="B7" s="126"/>
      <c r="C7" s="20" t="s">
        <v>8</v>
      </c>
      <c r="D7" s="20">
        <v>0</v>
      </c>
      <c r="E7" s="20">
        <v>0</v>
      </c>
      <c r="F7" s="20">
        <v>0</v>
      </c>
      <c r="G7" s="20">
        <v>0</v>
      </c>
      <c r="H7" s="20">
        <v>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f>SUM(D7:M7)</f>
        <v>5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24" t="s">
        <v>17</v>
      </c>
      <c r="B9" s="31" t="s">
        <v>27</v>
      </c>
      <c r="C9" s="18" t="s">
        <v>6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5</v>
      </c>
      <c r="K9" s="18">
        <v>0</v>
      </c>
      <c r="L9" s="18">
        <v>0</v>
      </c>
      <c r="M9" s="18">
        <v>0</v>
      </c>
      <c r="N9" s="18">
        <f>SUM(D9:M9)</f>
        <v>5</v>
      </c>
      <c r="O9" s="18">
        <f>SUM(D9:M11)</f>
        <v>12</v>
      </c>
      <c r="P9" s="18">
        <f>COUNTIF(D9:M11,0)</f>
        <v>25</v>
      </c>
      <c r="Q9" s="22" t="s">
        <v>84</v>
      </c>
    </row>
    <row r="10" spans="1:18" x14ac:dyDescent="0.25">
      <c r="A10" s="17"/>
      <c r="B10" s="48"/>
      <c r="C10" s="18" t="s">
        <v>7</v>
      </c>
      <c r="D10" s="18">
        <v>0</v>
      </c>
      <c r="E10" s="18">
        <v>0</v>
      </c>
      <c r="F10" s="18">
        <v>0</v>
      </c>
      <c r="G10" s="18">
        <v>0</v>
      </c>
      <c r="H10" s="18">
        <v>2</v>
      </c>
      <c r="I10" s="18">
        <v>2</v>
      </c>
      <c r="J10" s="18">
        <v>0</v>
      </c>
      <c r="K10" s="18">
        <v>1</v>
      </c>
      <c r="L10" s="18">
        <v>0</v>
      </c>
      <c r="M10" s="18">
        <v>0</v>
      </c>
      <c r="N10" s="18">
        <f>SUM(D10:M10)</f>
        <v>5</v>
      </c>
      <c r="O10" s="18"/>
      <c r="P10" s="18"/>
      <c r="Q10" s="22"/>
    </row>
    <row r="11" spans="1:18" x14ac:dyDescent="0.25">
      <c r="A11" s="19"/>
      <c r="B11" s="32"/>
      <c r="C11" s="20" t="s">
        <v>8</v>
      </c>
      <c r="D11" s="20">
        <v>0</v>
      </c>
      <c r="E11" s="20">
        <v>0</v>
      </c>
      <c r="F11" s="20">
        <v>0</v>
      </c>
      <c r="G11" s="20">
        <v>2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f>SUM(D11:M11)</f>
        <v>2</v>
      </c>
      <c r="O11" s="20"/>
      <c r="P11" s="20"/>
      <c r="Q11" s="26"/>
    </row>
    <row r="12" spans="1:18" ht="15" customHeight="1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4" t="s">
        <v>40</v>
      </c>
      <c r="B13" s="31" t="s">
        <v>167</v>
      </c>
      <c r="C13" s="18" t="s">
        <v>6</v>
      </c>
      <c r="D13" s="18">
        <v>0</v>
      </c>
      <c r="E13" s="18">
        <v>0</v>
      </c>
      <c r="F13" s="18">
        <v>0</v>
      </c>
      <c r="G13" s="18">
        <v>1</v>
      </c>
      <c r="H13" s="18">
        <v>1</v>
      </c>
      <c r="I13" s="18">
        <v>0</v>
      </c>
      <c r="J13" s="18">
        <v>3</v>
      </c>
      <c r="K13" s="18">
        <v>0</v>
      </c>
      <c r="L13" s="18">
        <v>0</v>
      </c>
      <c r="M13" s="18">
        <v>0</v>
      </c>
      <c r="N13" s="18">
        <f>SUM(D13:M13)</f>
        <v>5</v>
      </c>
      <c r="O13" s="18">
        <f>SUM(D13:M15)</f>
        <v>13</v>
      </c>
      <c r="P13" s="18">
        <f>COUNTIF(D13:M15,0)</f>
        <v>24</v>
      </c>
      <c r="Q13" s="22">
        <v>1</v>
      </c>
    </row>
    <row r="14" spans="1:18" x14ac:dyDescent="0.25">
      <c r="A14" s="17"/>
      <c r="B14" s="31"/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2</v>
      </c>
      <c r="K14" s="18">
        <v>0</v>
      </c>
      <c r="L14" s="18">
        <v>5</v>
      </c>
      <c r="M14" s="18">
        <v>0</v>
      </c>
      <c r="N14" s="18">
        <f>SUM(D14:M14)</f>
        <v>8</v>
      </c>
      <c r="O14" s="18"/>
      <c r="P14" s="18"/>
      <c r="Q14" s="22"/>
    </row>
    <row r="15" spans="1:18" x14ac:dyDescent="0.25">
      <c r="A15" s="19"/>
      <c r="B15" s="32"/>
      <c r="C15" s="20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f>SUM(D15:M15)</f>
        <v>0</v>
      </c>
      <c r="O15" s="20"/>
      <c r="P15" s="20"/>
      <c r="Q15" s="26"/>
    </row>
    <row r="16" spans="1:18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25" t="s">
        <v>19</v>
      </c>
      <c r="B17" s="31" t="s">
        <v>15</v>
      </c>
      <c r="C17" s="18" t="s">
        <v>6</v>
      </c>
      <c r="D17" s="18">
        <v>2</v>
      </c>
      <c r="E17" s="18">
        <v>0</v>
      </c>
      <c r="F17" s="18">
        <v>0</v>
      </c>
      <c r="G17" s="18">
        <v>0</v>
      </c>
      <c r="H17" s="18">
        <v>5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SUM(D17:M17)</f>
        <v>7</v>
      </c>
      <c r="O17" s="18">
        <f>SUM(D17:M19)</f>
        <v>31</v>
      </c>
      <c r="P17" s="18">
        <f>COUNTIF(D17:M19,0)</f>
        <v>21</v>
      </c>
      <c r="Q17" s="22">
        <v>1</v>
      </c>
    </row>
    <row r="18" spans="1:17" x14ac:dyDescent="0.25">
      <c r="A18" s="17"/>
      <c r="B18" s="31"/>
      <c r="C18" s="18" t="s">
        <v>7</v>
      </c>
      <c r="D18" s="18">
        <v>5</v>
      </c>
      <c r="E18" s="18">
        <v>0</v>
      </c>
      <c r="F18" s="18">
        <v>0</v>
      </c>
      <c r="G18" s="18">
        <v>0</v>
      </c>
      <c r="H18" s="18">
        <v>5</v>
      </c>
      <c r="I18" s="18">
        <v>0</v>
      </c>
      <c r="J18" s="18">
        <v>0</v>
      </c>
      <c r="K18" s="18">
        <v>0</v>
      </c>
      <c r="L18" s="18">
        <v>0</v>
      </c>
      <c r="M18" s="18">
        <v>5</v>
      </c>
      <c r="N18" s="18">
        <f>SUM(D18:M18)</f>
        <v>15</v>
      </c>
      <c r="O18" s="18"/>
      <c r="P18" s="18"/>
      <c r="Q18" s="22"/>
    </row>
    <row r="19" spans="1:17" x14ac:dyDescent="0.25">
      <c r="A19" s="19"/>
      <c r="B19" s="32"/>
      <c r="C19" s="20" t="s">
        <v>8</v>
      </c>
      <c r="D19" s="20">
        <v>0</v>
      </c>
      <c r="E19" s="20">
        <v>0</v>
      </c>
      <c r="F19" s="20">
        <v>0</v>
      </c>
      <c r="G19" s="20">
        <v>1</v>
      </c>
      <c r="H19" s="20">
        <v>0</v>
      </c>
      <c r="I19" s="20">
        <v>5</v>
      </c>
      <c r="J19" s="20">
        <v>2</v>
      </c>
      <c r="K19" s="20">
        <v>1</v>
      </c>
      <c r="L19" s="20">
        <v>0</v>
      </c>
      <c r="M19" s="20">
        <v>0</v>
      </c>
      <c r="N19" s="20">
        <f>SUM(D19:M19)</f>
        <v>9</v>
      </c>
      <c r="O19" s="20"/>
      <c r="P19" s="20"/>
      <c r="Q19" s="26"/>
    </row>
    <row r="20" spans="1:17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25" t="s">
        <v>21</v>
      </c>
      <c r="B21" s="31" t="s">
        <v>22</v>
      </c>
      <c r="C21" s="18" t="s">
        <v>6</v>
      </c>
      <c r="D21" s="18">
        <v>0</v>
      </c>
      <c r="E21" s="18">
        <v>0</v>
      </c>
      <c r="F21" s="18">
        <v>0</v>
      </c>
      <c r="G21" s="18">
        <v>3</v>
      </c>
      <c r="H21" s="18">
        <v>1</v>
      </c>
      <c r="I21" s="18">
        <v>0</v>
      </c>
      <c r="J21" s="18">
        <v>1</v>
      </c>
      <c r="K21" s="18">
        <v>1</v>
      </c>
      <c r="L21" s="18">
        <v>0</v>
      </c>
      <c r="M21" s="18">
        <v>0</v>
      </c>
      <c r="N21" s="18">
        <f>SUM(D21:M21)</f>
        <v>6</v>
      </c>
      <c r="O21" s="18">
        <f>SUM(D21:M23)</f>
        <v>21</v>
      </c>
      <c r="P21" s="18">
        <f>COUNTIF(D21:M23,0)</f>
        <v>21</v>
      </c>
      <c r="Q21" s="22">
        <v>1</v>
      </c>
    </row>
    <row r="22" spans="1:17" x14ac:dyDescent="0.25">
      <c r="A22" s="17"/>
      <c r="B22" s="31"/>
      <c r="C22" s="18" t="s">
        <v>7</v>
      </c>
      <c r="D22" s="18">
        <v>0</v>
      </c>
      <c r="E22" s="18">
        <v>0</v>
      </c>
      <c r="F22" s="18">
        <v>0</v>
      </c>
      <c r="G22" s="18">
        <v>5</v>
      </c>
      <c r="H22" s="18">
        <v>0</v>
      </c>
      <c r="I22" s="18">
        <v>0</v>
      </c>
      <c r="J22" s="18">
        <v>5</v>
      </c>
      <c r="K22" s="18">
        <v>1</v>
      </c>
      <c r="L22" s="18">
        <v>0</v>
      </c>
      <c r="M22" s="18">
        <v>0</v>
      </c>
      <c r="N22" s="18">
        <f>SUM(D22:M22)</f>
        <v>11</v>
      </c>
      <c r="O22" s="18"/>
      <c r="P22" s="18"/>
      <c r="Q22" s="22"/>
    </row>
    <row r="23" spans="1:17" x14ac:dyDescent="0.25">
      <c r="A23" s="19"/>
      <c r="B23" s="32"/>
      <c r="C23" s="20" t="s">
        <v>8</v>
      </c>
      <c r="D23" s="20">
        <v>0</v>
      </c>
      <c r="E23" s="20">
        <v>0</v>
      </c>
      <c r="F23" s="20">
        <v>0</v>
      </c>
      <c r="G23" s="20">
        <v>1</v>
      </c>
      <c r="H23" s="20">
        <v>3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>SUM(D23:M23)</f>
        <v>4</v>
      </c>
      <c r="O23" s="20"/>
      <c r="P23" s="20"/>
      <c r="Q23" s="26"/>
    </row>
    <row r="24" spans="1:17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21" t="s">
        <v>211</v>
      </c>
      <c r="B25" s="31" t="s">
        <v>102</v>
      </c>
      <c r="C25" s="18" t="s">
        <v>6</v>
      </c>
      <c r="D25" s="18">
        <v>2</v>
      </c>
      <c r="E25" s="18">
        <v>1</v>
      </c>
      <c r="F25" s="18">
        <v>0</v>
      </c>
      <c r="G25" s="18">
        <v>5</v>
      </c>
      <c r="H25" s="18">
        <v>0</v>
      </c>
      <c r="I25" s="18">
        <v>1</v>
      </c>
      <c r="J25" s="18">
        <v>2</v>
      </c>
      <c r="K25" s="18">
        <v>0</v>
      </c>
      <c r="L25" s="18">
        <v>1</v>
      </c>
      <c r="M25" s="18">
        <v>5</v>
      </c>
      <c r="N25" s="18">
        <f>SUM(D25:M25)</f>
        <v>17</v>
      </c>
      <c r="O25" s="18">
        <f>SUM(D25:M27)</f>
        <v>37</v>
      </c>
      <c r="P25" s="18">
        <f>COUNTIF(D25:M27,0)</f>
        <v>11</v>
      </c>
      <c r="Q25" s="22">
        <v>1</v>
      </c>
    </row>
    <row r="26" spans="1:17" x14ac:dyDescent="0.25">
      <c r="A26" s="17"/>
      <c r="B26" s="31"/>
      <c r="C26" s="18" t="s">
        <v>7</v>
      </c>
      <c r="D26" s="18">
        <v>5</v>
      </c>
      <c r="E26" s="18">
        <v>0</v>
      </c>
      <c r="F26" s="18">
        <v>1</v>
      </c>
      <c r="G26" s="18">
        <v>1</v>
      </c>
      <c r="H26" s="18">
        <v>1</v>
      </c>
      <c r="I26" s="18">
        <v>1</v>
      </c>
      <c r="J26" s="18">
        <v>0</v>
      </c>
      <c r="K26" s="18">
        <v>1</v>
      </c>
      <c r="L26" s="18">
        <v>5</v>
      </c>
      <c r="M26" s="18">
        <v>1</v>
      </c>
      <c r="N26" s="18">
        <f>SUM(D26:M26)</f>
        <v>16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0</v>
      </c>
      <c r="E27" s="20">
        <v>1</v>
      </c>
      <c r="F27" s="20">
        <v>0</v>
      </c>
      <c r="G27" s="20">
        <v>0</v>
      </c>
      <c r="H27" s="20">
        <v>1</v>
      </c>
      <c r="I27" s="20">
        <v>0</v>
      </c>
      <c r="J27" s="20">
        <v>0</v>
      </c>
      <c r="K27" s="20">
        <v>0</v>
      </c>
      <c r="L27" s="20">
        <v>1</v>
      </c>
      <c r="M27" s="20">
        <v>1</v>
      </c>
      <c r="N27" s="20">
        <f>SUM(D27:M27)</f>
        <v>4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23" t="s">
        <v>52</v>
      </c>
      <c r="B29" s="31" t="s">
        <v>30</v>
      </c>
      <c r="C29" s="18" t="s">
        <v>6</v>
      </c>
      <c r="D29" s="18">
        <v>3</v>
      </c>
      <c r="E29" s="18">
        <v>0</v>
      </c>
      <c r="F29" s="18">
        <v>0</v>
      </c>
      <c r="G29" s="18">
        <v>0</v>
      </c>
      <c r="H29" s="18">
        <v>3</v>
      </c>
      <c r="I29" s="18">
        <v>0</v>
      </c>
      <c r="J29" s="18">
        <v>0</v>
      </c>
      <c r="K29" s="18">
        <v>0</v>
      </c>
      <c r="L29" s="18">
        <v>3</v>
      </c>
      <c r="M29" s="18">
        <v>0</v>
      </c>
      <c r="N29" s="18">
        <f>SUM(D29:M29)</f>
        <v>9</v>
      </c>
      <c r="O29" s="18">
        <f>SUM(D29:M31)</f>
        <v>20</v>
      </c>
      <c r="P29" s="18">
        <f>COUNTIF(D29:M31,0)</f>
        <v>21</v>
      </c>
      <c r="Q29" s="22">
        <v>1</v>
      </c>
    </row>
    <row r="30" spans="1:17" x14ac:dyDescent="0.25">
      <c r="A30" s="17"/>
      <c r="B30" s="50"/>
      <c r="C30" s="18" t="s">
        <v>7</v>
      </c>
      <c r="D30" s="18">
        <v>0</v>
      </c>
      <c r="E30" s="18">
        <v>0</v>
      </c>
      <c r="F30" s="18">
        <v>0</v>
      </c>
      <c r="G30" s="18">
        <v>1</v>
      </c>
      <c r="H30" s="18">
        <v>3</v>
      </c>
      <c r="I30" s="18">
        <v>0</v>
      </c>
      <c r="J30" s="18">
        <v>0</v>
      </c>
      <c r="K30" s="18">
        <v>0</v>
      </c>
      <c r="L30" s="18">
        <v>2</v>
      </c>
      <c r="M30" s="18">
        <v>0</v>
      </c>
      <c r="N30" s="18">
        <f>SUM(D30:M30)</f>
        <v>6</v>
      </c>
      <c r="O30" s="18"/>
      <c r="P30" s="18"/>
      <c r="Q30" s="22"/>
    </row>
    <row r="31" spans="1:17" x14ac:dyDescent="0.25">
      <c r="A31" s="17"/>
      <c r="B31" s="31"/>
      <c r="C31" s="18" t="s">
        <v>8</v>
      </c>
      <c r="D31" s="18">
        <v>1</v>
      </c>
      <c r="E31" s="18">
        <v>0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2</v>
      </c>
      <c r="M31" s="18">
        <v>0</v>
      </c>
      <c r="N31" s="18">
        <f>SUM(D31:M31)</f>
        <v>5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35"/>
      <c r="B33" s="31" t="s">
        <v>24</v>
      </c>
      <c r="C33" s="18" t="s">
        <v>6</v>
      </c>
      <c r="D33" s="18">
        <v>0</v>
      </c>
      <c r="E33" s="18">
        <v>1</v>
      </c>
      <c r="F33" s="18">
        <v>1</v>
      </c>
      <c r="G33" s="18">
        <v>0</v>
      </c>
      <c r="H33" s="18">
        <v>1</v>
      </c>
      <c r="I33" s="18">
        <v>0</v>
      </c>
      <c r="J33" s="18">
        <v>3</v>
      </c>
      <c r="K33" s="18">
        <v>2</v>
      </c>
      <c r="L33" s="18">
        <v>0</v>
      </c>
      <c r="M33" s="18">
        <v>0</v>
      </c>
      <c r="N33" s="18">
        <f>SUM(D33:M33)</f>
        <v>8</v>
      </c>
      <c r="O33" s="18">
        <f>SUM(D33:M35)</f>
        <v>32</v>
      </c>
      <c r="P33" s="18">
        <f>COUNTIF(D33:M35,0)</f>
        <v>10</v>
      </c>
      <c r="Q33" s="22">
        <v>3</v>
      </c>
      <c r="R33" s="17"/>
    </row>
    <row r="34" spans="1:18" x14ac:dyDescent="0.25">
      <c r="A34" s="35"/>
      <c r="B34" s="31"/>
      <c r="C34" s="18" t="s">
        <v>7</v>
      </c>
      <c r="D34" s="18">
        <v>1</v>
      </c>
      <c r="E34" s="18">
        <v>0</v>
      </c>
      <c r="F34" s="18">
        <v>0</v>
      </c>
      <c r="G34" s="18">
        <v>1</v>
      </c>
      <c r="H34" s="18">
        <v>1</v>
      </c>
      <c r="I34" s="18">
        <v>0</v>
      </c>
      <c r="J34" s="18">
        <v>2</v>
      </c>
      <c r="K34" s="18">
        <v>1</v>
      </c>
      <c r="L34" s="18">
        <v>1</v>
      </c>
      <c r="M34" s="18">
        <v>1</v>
      </c>
      <c r="N34" s="18">
        <f>SUM(D34:M34)</f>
        <v>8</v>
      </c>
      <c r="O34" s="18"/>
      <c r="P34" s="18"/>
      <c r="Q34" s="22"/>
      <c r="R34" s="17"/>
    </row>
    <row r="35" spans="1:18" x14ac:dyDescent="0.25">
      <c r="A35" s="35"/>
      <c r="B35" s="31"/>
      <c r="C35" s="18" t="s">
        <v>8</v>
      </c>
      <c r="D35" s="18">
        <v>1</v>
      </c>
      <c r="E35" s="18">
        <v>1</v>
      </c>
      <c r="F35" s="18">
        <v>0</v>
      </c>
      <c r="G35" s="18">
        <v>3</v>
      </c>
      <c r="H35" s="18">
        <v>3</v>
      </c>
      <c r="I35" s="18">
        <v>0</v>
      </c>
      <c r="J35" s="18">
        <v>3</v>
      </c>
      <c r="K35" s="18">
        <v>3</v>
      </c>
      <c r="L35" s="18">
        <v>1</v>
      </c>
      <c r="M35" s="18">
        <v>1</v>
      </c>
      <c r="N35" s="18">
        <f>SUM(D35:M35)</f>
        <v>16</v>
      </c>
      <c r="O35" s="18"/>
      <c r="P35" s="18"/>
      <c r="Q35" s="22"/>
      <c r="R35" s="17"/>
    </row>
    <row r="36" spans="1:18" ht="9.9499999999999993" customHeight="1" x14ac:dyDescent="0.25">
      <c r="A36" s="35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  <c r="R36" s="17"/>
    </row>
    <row r="37" spans="1:18" x14ac:dyDescent="0.25">
      <c r="A37" s="35"/>
      <c r="B37" s="31" t="s">
        <v>85</v>
      </c>
      <c r="C37" s="18" t="s">
        <v>6</v>
      </c>
      <c r="D37" s="18">
        <v>1</v>
      </c>
      <c r="E37" s="18">
        <v>1</v>
      </c>
      <c r="F37" s="18">
        <v>0</v>
      </c>
      <c r="G37" s="18">
        <v>1</v>
      </c>
      <c r="H37" s="18">
        <v>5</v>
      </c>
      <c r="I37" s="18">
        <v>0</v>
      </c>
      <c r="J37" s="18">
        <v>1</v>
      </c>
      <c r="K37" s="18">
        <v>0</v>
      </c>
      <c r="L37" s="18">
        <v>1</v>
      </c>
      <c r="M37" s="18">
        <v>0</v>
      </c>
      <c r="N37" s="18">
        <f>SUM(D37:M37)</f>
        <v>10</v>
      </c>
      <c r="O37" s="18">
        <f>SUM(D37:M39)</f>
        <v>26</v>
      </c>
      <c r="P37" s="18">
        <f>COUNTIF(D37:M39,0)</f>
        <v>14</v>
      </c>
      <c r="Q37" s="22">
        <v>2</v>
      </c>
      <c r="R37" s="17"/>
    </row>
    <row r="38" spans="1:18" x14ac:dyDescent="0.25">
      <c r="A38" s="35"/>
      <c r="B38" s="48" t="s">
        <v>56</v>
      </c>
      <c r="C38" s="18" t="s">
        <v>7</v>
      </c>
      <c r="D38" s="18">
        <v>1</v>
      </c>
      <c r="E38" s="18">
        <v>2</v>
      </c>
      <c r="F38" s="18">
        <v>0</v>
      </c>
      <c r="G38" s="18">
        <v>0</v>
      </c>
      <c r="H38" s="18">
        <v>5</v>
      </c>
      <c r="I38" s="18">
        <v>1</v>
      </c>
      <c r="J38" s="18">
        <v>0</v>
      </c>
      <c r="K38" s="18">
        <v>1</v>
      </c>
      <c r="L38" s="18">
        <v>0</v>
      </c>
      <c r="M38" s="18">
        <v>0</v>
      </c>
      <c r="N38" s="18">
        <f>SUM(D38:M38)</f>
        <v>10</v>
      </c>
      <c r="O38" s="18"/>
      <c r="P38" s="18"/>
      <c r="Q38" s="22"/>
      <c r="R38" s="17"/>
    </row>
    <row r="39" spans="1:18" x14ac:dyDescent="0.25">
      <c r="A39" s="44"/>
      <c r="B39" s="32"/>
      <c r="C39" s="20" t="s">
        <v>8</v>
      </c>
      <c r="D39" s="20">
        <v>1</v>
      </c>
      <c r="E39" s="20">
        <v>1</v>
      </c>
      <c r="F39" s="20">
        <v>0</v>
      </c>
      <c r="G39" s="20">
        <v>0</v>
      </c>
      <c r="H39" s="20">
        <v>2</v>
      </c>
      <c r="I39" s="20">
        <v>0</v>
      </c>
      <c r="J39" s="20">
        <v>0</v>
      </c>
      <c r="K39" s="20">
        <v>1</v>
      </c>
      <c r="L39" s="20">
        <v>1</v>
      </c>
      <c r="M39" s="20">
        <v>0</v>
      </c>
      <c r="N39" s="20">
        <f>SUM(D39:M39)</f>
        <v>6</v>
      </c>
      <c r="O39" s="20"/>
      <c r="P39" s="20"/>
      <c r="Q39" s="26"/>
      <c r="R39" s="17"/>
    </row>
    <row r="41" spans="1:18" x14ac:dyDescent="0.25">
      <c r="A41" s="5" t="s">
        <v>68</v>
      </c>
      <c r="B41" s="30" t="s">
        <v>168</v>
      </c>
      <c r="C41" s="18" t="s">
        <v>6</v>
      </c>
      <c r="D41" s="1">
        <v>0</v>
      </c>
      <c r="E41" s="1">
        <v>1</v>
      </c>
      <c r="F41" s="1">
        <v>1</v>
      </c>
      <c r="G41" s="1">
        <v>3</v>
      </c>
      <c r="H41" s="1">
        <v>2</v>
      </c>
      <c r="I41" s="1">
        <v>5</v>
      </c>
      <c r="J41" s="1">
        <v>5</v>
      </c>
      <c r="K41" s="1">
        <v>5</v>
      </c>
      <c r="L41" s="1">
        <v>3</v>
      </c>
      <c r="M41" s="1">
        <v>0</v>
      </c>
      <c r="N41" s="18">
        <f>SUM(D41:M41)</f>
        <v>25</v>
      </c>
      <c r="O41" s="18">
        <f>SUM(D41:M43)</f>
        <v>48</v>
      </c>
      <c r="P41" s="18">
        <f>COUNTIF(D41:M43,0)</f>
        <v>11</v>
      </c>
      <c r="Q41" s="13">
        <v>3</v>
      </c>
    </row>
    <row r="42" spans="1:18" x14ac:dyDescent="0.25">
      <c r="B42" s="46" t="s">
        <v>56</v>
      </c>
      <c r="C42" s="1" t="s">
        <v>7</v>
      </c>
      <c r="D42" s="1">
        <v>1</v>
      </c>
      <c r="E42" s="1">
        <v>2</v>
      </c>
      <c r="F42" s="1">
        <v>2</v>
      </c>
      <c r="G42" s="1">
        <v>0</v>
      </c>
      <c r="H42" s="1">
        <v>1</v>
      </c>
      <c r="I42" s="1">
        <v>0</v>
      </c>
      <c r="J42" s="1">
        <v>2</v>
      </c>
      <c r="K42" s="1">
        <v>0</v>
      </c>
      <c r="L42" s="1">
        <v>2</v>
      </c>
      <c r="M42" s="1">
        <v>0</v>
      </c>
      <c r="N42" s="18">
        <f>SUM(D42:M42)</f>
        <v>10</v>
      </c>
    </row>
    <row r="43" spans="1:18" x14ac:dyDescent="0.25">
      <c r="C43" s="1" t="s">
        <v>8</v>
      </c>
      <c r="D43" s="1">
        <v>0</v>
      </c>
      <c r="E43" s="1">
        <v>3</v>
      </c>
      <c r="F43" s="1">
        <v>0</v>
      </c>
      <c r="G43" s="1">
        <v>5</v>
      </c>
      <c r="H43" s="1">
        <v>2</v>
      </c>
      <c r="I43" s="1">
        <v>0</v>
      </c>
      <c r="J43" s="1">
        <v>1</v>
      </c>
      <c r="K43" s="1">
        <v>0</v>
      </c>
      <c r="L43" s="1">
        <v>2</v>
      </c>
      <c r="M43" s="1">
        <v>0</v>
      </c>
      <c r="N43" s="1">
        <f>SUM(D43:M43)</f>
        <v>13</v>
      </c>
    </row>
    <row r="44" spans="1:18" ht="9.9499999999999993" customHeight="1" x14ac:dyDescent="0.25"/>
    <row r="45" spans="1:18" x14ac:dyDescent="0.25">
      <c r="B45" s="30" t="s">
        <v>81</v>
      </c>
      <c r="C45" s="18" t="s">
        <v>6</v>
      </c>
      <c r="D45" s="1">
        <v>0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1</v>
      </c>
      <c r="K45" s="1">
        <v>2</v>
      </c>
      <c r="L45" s="1">
        <v>1</v>
      </c>
      <c r="M45" s="1">
        <v>0</v>
      </c>
      <c r="N45" s="18">
        <f>SUM(D45:M45)</f>
        <v>6</v>
      </c>
      <c r="O45" s="18">
        <f>SUM(D45:M47)</f>
        <v>34</v>
      </c>
      <c r="P45" s="18">
        <f>COUNTIF(D45:M47,0)</f>
        <v>16</v>
      </c>
      <c r="Q45" s="13">
        <v>1</v>
      </c>
    </row>
    <row r="46" spans="1:18" x14ac:dyDescent="0.25">
      <c r="B46" s="48" t="s">
        <v>56</v>
      </c>
      <c r="C46" s="1" t="s">
        <v>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5</v>
      </c>
      <c r="L46" s="1">
        <v>0</v>
      </c>
      <c r="M46" s="1">
        <v>5</v>
      </c>
      <c r="N46" s="1">
        <f>SUM(D46:M46)</f>
        <v>11</v>
      </c>
    </row>
    <row r="47" spans="1:18" x14ac:dyDescent="0.25">
      <c r="A47" s="17"/>
      <c r="B47" s="31"/>
      <c r="C47" s="18" t="s">
        <v>8</v>
      </c>
      <c r="D47" s="18">
        <v>5</v>
      </c>
      <c r="E47" s="18">
        <v>3</v>
      </c>
      <c r="F47" s="18">
        <v>0</v>
      </c>
      <c r="G47" s="18">
        <v>0</v>
      </c>
      <c r="H47" s="18">
        <v>1</v>
      </c>
      <c r="I47" s="18">
        <v>0</v>
      </c>
      <c r="J47" s="18">
        <v>2</v>
      </c>
      <c r="K47" s="18">
        <v>5</v>
      </c>
      <c r="L47" s="18">
        <v>1</v>
      </c>
      <c r="M47" s="18">
        <v>0</v>
      </c>
      <c r="N47" s="18">
        <f>SUM(D47:M47)</f>
        <v>17</v>
      </c>
      <c r="O47" s="18"/>
      <c r="P47" s="18"/>
      <c r="Q47" s="22"/>
    </row>
    <row r="48" spans="1:18" ht="9.9499999999999993" customHeight="1" x14ac:dyDescent="0.25">
      <c r="A48" s="17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</row>
    <row r="49" spans="1:17" x14ac:dyDescent="0.25">
      <c r="B49" s="30" t="s">
        <v>169</v>
      </c>
      <c r="C49" s="18" t="s">
        <v>6</v>
      </c>
      <c r="D49" s="1">
        <v>1</v>
      </c>
      <c r="E49" s="1">
        <v>1</v>
      </c>
      <c r="F49" s="1">
        <v>5</v>
      </c>
      <c r="G49" s="1">
        <v>3</v>
      </c>
      <c r="H49" s="1">
        <v>1</v>
      </c>
      <c r="I49" s="1">
        <v>0</v>
      </c>
      <c r="J49" s="1">
        <v>5</v>
      </c>
      <c r="K49" s="1">
        <v>5</v>
      </c>
      <c r="L49" s="1">
        <v>0</v>
      </c>
      <c r="M49" s="1">
        <v>1</v>
      </c>
      <c r="N49" s="18">
        <f>SUM(D49:M49)</f>
        <v>22</v>
      </c>
      <c r="O49" s="18">
        <f>SUM(D49:M51)</f>
        <v>35</v>
      </c>
      <c r="P49" s="18">
        <f>COUNTIF(D49:M51,0)</f>
        <v>17</v>
      </c>
      <c r="Q49" s="13">
        <v>2</v>
      </c>
    </row>
    <row r="50" spans="1:17" x14ac:dyDescent="0.25">
      <c r="B50" s="48" t="s">
        <v>56</v>
      </c>
      <c r="C50" s="1" t="s">
        <v>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2</v>
      </c>
      <c r="M50" s="1">
        <v>0</v>
      </c>
      <c r="N50" s="1">
        <f>SUM(D50:M50)</f>
        <v>3</v>
      </c>
    </row>
    <row r="51" spans="1:17" x14ac:dyDescent="0.25">
      <c r="C51" s="1" t="s">
        <v>8</v>
      </c>
      <c r="D51" s="1">
        <v>0</v>
      </c>
      <c r="E51" s="1">
        <v>0</v>
      </c>
      <c r="F51" s="1">
        <v>0</v>
      </c>
      <c r="G51" s="1">
        <v>3</v>
      </c>
      <c r="H51" s="1">
        <v>0</v>
      </c>
      <c r="I51" s="1">
        <v>0</v>
      </c>
      <c r="J51" s="1">
        <v>2</v>
      </c>
      <c r="K51" s="1">
        <v>0</v>
      </c>
      <c r="L51" s="1">
        <v>0</v>
      </c>
      <c r="M51" s="1">
        <v>5</v>
      </c>
      <c r="N51" s="1">
        <f>SUM(D51:M51)</f>
        <v>10</v>
      </c>
    </row>
    <row r="52" spans="1:17" ht="9.9499999999999993" customHeight="1" x14ac:dyDescent="0.25">
      <c r="A52" s="17"/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pans="1:17" x14ac:dyDescent="0.25">
      <c r="B53" s="30" t="s">
        <v>170</v>
      </c>
      <c r="C53" s="18" t="s">
        <v>6</v>
      </c>
      <c r="D53" s="1">
        <v>0</v>
      </c>
      <c r="E53" s="1">
        <v>1</v>
      </c>
      <c r="F53" s="1">
        <v>0</v>
      </c>
      <c r="G53" s="1">
        <v>2</v>
      </c>
      <c r="H53" s="1">
        <v>5</v>
      </c>
      <c r="I53" s="1">
        <v>0</v>
      </c>
      <c r="J53" s="1">
        <v>0</v>
      </c>
      <c r="K53" s="1">
        <v>5</v>
      </c>
      <c r="L53" s="1">
        <v>5</v>
      </c>
      <c r="M53" s="1">
        <v>5</v>
      </c>
      <c r="N53" s="18">
        <f>SUM(D53:M53)</f>
        <v>23</v>
      </c>
      <c r="O53" s="18">
        <f>SUM(D53:M55)</f>
        <v>76</v>
      </c>
      <c r="P53" s="18">
        <f>COUNTIF(D53:M55,0)</f>
        <v>8</v>
      </c>
      <c r="Q53" s="13">
        <v>4</v>
      </c>
    </row>
    <row r="54" spans="1:17" x14ac:dyDescent="0.25">
      <c r="B54" s="48" t="s">
        <v>56</v>
      </c>
      <c r="C54" s="1" t="s">
        <v>7</v>
      </c>
      <c r="D54" s="1">
        <v>5</v>
      </c>
      <c r="E54" s="1">
        <v>5</v>
      </c>
      <c r="F54" s="1">
        <v>5</v>
      </c>
      <c r="G54" s="1">
        <v>0</v>
      </c>
      <c r="H54" s="1">
        <v>1</v>
      </c>
      <c r="I54" s="1">
        <v>2</v>
      </c>
      <c r="J54" s="1">
        <v>0</v>
      </c>
      <c r="K54" s="1">
        <v>5</v>
      </c>
      <c r="L54" s="1">
        <v>2</v>
      </c>
      <c r="M54" s="1">
        <v>5</v>
      </c>
      <c r="N54" s="1">
        <f>SUM(D54:M54)</f>
        <v>30</v>
      </c>
    </row>
    <row r="55" spans="1:17" x14ac:dyDescent="0.25">
      <c r="A55" s="19"/>
      <c r="B55" s="32"/>
      <c r="C55" s="20" t="s">
        <v>8</v>
      </c>
      <c r="D55" s="20">
        <v>1</v>
      </c>
      <c r="E55" s="20">
        <v>5</v>
      </c>
      <c r="F55" s="20">
        <v>0</v>
      </c>
      <c r="G55" s="20">
        <v>1</v>
      </c>
      <c r="H55" s="20">
        <v>3</v>
      </c>
      <c r="I55" s="20">
        <v>0</v>
      </c>
      <c r="J55" s="20">
        <v>5</v>
      </c>
      <c r="K55" s="20">
        <v>1</v>
      </c>
      <c r="L55" s="20">
        <v>2</v>
      </c>
      <c r="M55" s="20">
        <v>5</v>
      </c>
      <c r="N55" s="20">
        <f>SUM(D55:M55)</f>
        <v>23</v>
      </c>
      <c r="O55" s="20"/>
      <c r="P55" s="20"/>
      <c r="Q55" s="26"/>
    </row>
    <row r="57" spans="1:17" x14ac:dyDescent="0.25">
      <c r="A57" s="5" t="s">
        <v>34</v>
      </c>
      <c r="B57" s="30" t="s">
        <v>38</v>
      </c>
      <c r="C57" s="18" t="s">
        <v>6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1</v>
      </c>
      <c r="N57" s="18">
        <f>SUM(D57:M57)</f>
        <v>3</v>
      </c>
      <c r="O57" s="18">
        <f>SUM(D57:M59)</f>
        <v>57</v>
      </c>
      <c r="P57" s="18">
        <f>COUNTIF(D57:M59,0)</f>
        <v>11</v>
      </c>
      <c r="Q57" s="13" t="s">
        <v>84</v>
      </c>
    </row>
    <row r="58" spans="1:17" x14ac:dyDescent="0.25">
      <c r="B58" s="46"/>
      <c r="C58" s="1" t="s">
        <v>7</v>
      </c>
      <c r="D58" s="1">
        <v>3</v>
      </c>
      <c r="E58" s="1">
        <v>5</v>
      </c>
      <c r="F58" s="1">
        <v>5</v>
      </c>
      <c r="G58" s="1">
        <v>5</v>
      </c>
      <c r="H58" s="1">
        <v>1</v>
      </c>
      <c r="I58" s="1">
        <v>5</v>
      </c>
      <c r="J58" s="1">
        <v>5</v>
      </c>
      <c r="K58" s="1">
        <v>5</v>
      </c>
      <c r="L58" s="1">
        <v>1</v>
      </c>
      <c r="M58" s="1">
        <v>0</v>
      </c>
      <c r="N58" s="18">
        <f>SUM(D58:M58)</f>
        <v>35</v>
      </c>
    </row>
    <row r="59" spans="1:17" x14ac:dyDescent="0.25">
      <c r="C59" s="1" t="s">
        <v>8</v>
      </c>
      <c r="D59" s="1">
        <v>5</v>
      </c>
      <c r="E59" s="1">
        <v>0</v>
      </c>
      <c r="F59" s="1">
        <v>0</v>
      </c>
      <c r="G59" s="1">
        <v>5</v>
      </c>
      <c r="H59" s="1">
        <v>1</v>
      </c>
      <c r="I59" s="1">
        <v>1</v>
      </c>
      <c r="J59" s="1">
        <v>1</v>
      </c>
      <c r="K59" s="1">
        <v>0</v>
      </c>
      <c r="L59" s="1">
        <v>1</v>
      </c>
      <c r="M59" s="1">
        <v>5</v>
      </c>
      <c r="N59" s="1">
        <f>SUM(D59:M59)</f>
        <v>19</v>
      </c>
    </row>
    <row r="60" spans="1:17" ht="9.9499999999999993" customHeight="1" x14ac:dyDescent="0.25"/>
    <row r="61" spans="1:17" x14ac:dyDescent="0.25">
      <c r="B61" s="30" t="s">
        <v>171</v>
      </c>
      <c r="C61" s="18" t="s">
        <v>6</v>
      </c>
      <c r="D61" s="1">
        <v>1</v>
      </c>
      <c r="E61" s="1">
        <v>1</v>
      </c>
      <c r="F61" s="1">
        <v>0</v>
      </c>
      <c r="G61" s="1">
        <v>2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8">
        <f>SUM(D61:M61)</f>
        <v>5</v>
      </c>
      <c r="O61" s="18">
        <f>SUM(D61:M63)</f>
        <v>14</v>
      </c>
      <c r="P61" s="18">
        <f>COUNTIF(D61:M63,0)</f>
        <v>20</v>
      </c>
      <c r="Q61" s="13">
        <v>1</v>
      </c>
    </row>
    <row r="62" spans="1:17" x14ac:dyDescent="0.25">
      <c r="B62" s="46" t="s">
        <v>56</v>
      </c>
      <c r="C62" s="1" t="s">
        <v>7</v>
      </c>
      <c r="D62" s="1">
        <v>0</v>
      </c>
      <c r="E62" s="1">
        <v>0</v>
      </c>
      <c r="F62" s="1">
        <v>0</v>
      </c>
      <c r="G62" s="1">
        <v>2</v>
      </c>
      <c r="H62" s="1">
        <v>2</v>
      </c>
      <c r="I62" s="1">
        <v>0</v>
      </c>
      <c r="J62" s="1">
        <v>0</v>
      </c>
      <c r="K62" s="1">
        <v>0</v>
      </c>
      <c r="L62" s="1">
        <v>2</v>
      </c>
      <c r="M62" s="1">
        <v>0</v>
      </c>
      <c r="N62" s="1">
        <f>SUM(D62:M62)</f>
        <v>6</v>
      </c>
    </row>
    <row r="63" spans="1:17" x14ac:dyDescent="0.25">
      <c r="C63" s="1" t="s">
        <v>8</v>
      </c>
      <c r="D63" s="1">
        <v>1</v>
      </c>
      <c r="E63" s="1">
        <v>0</v>
      </c>
      <c r="F63" s="1">
        <v>0</v>
      </c>
      <c r="G63" s="1">
        <v>1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f>SUM(D63:M63)</f>
        <v>3</v>
      </c>
    </row>
    <row r="64" spans="1:17" ht="9.9499999999999993" customHeight="1" x14ac:dyDescent="0.25"/>
    <row r="65" spans="1:17" x14ac:dyDescent="0.25">
      <c r="B65" s="30" t="s">
        <v>13</v>
      </c>
      <c r="C65" s="18" t="s">
        <v>6</v>
      </c>
      <c r="D65" s="1">
        <v>2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8">
        <f>SUM(D65:M65)</f>
        <v>4</v>
      </c>
      <c r="O65" s="18">
        <f>SUM(D65:M67)</f>
        <v>17</v>
      </c>
      <c r="P65" s="18">
        <f>COUNTIF(D65:M67,0)</f>
        <v>20</v>
      </c>
      <c r="Q65" s="13">
        <v>3</v>
      </c>
    </row>
    <row r="66" spans="1:17" x14ac:dyDescent="0.25">
      <c r="B66" s="46"/>
      <c r="C66" s="1" t="s">
        <v>7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5</v>
      </c>
      <c r="M66" s="1">
        <v>1</v>
      </c>
      <c r="N66" s="1">
        <f>SUM(D66:M66)</f>
        <v>7</v>
      </c>
    </row>
    <row r="67" spans="1:17" x14ac:dyDescent="0.25">
      <c r="C67" s="1" t="s">
        <v>8</v>
      </c>
      <c r="D67" s="1">
        <v>3</v>
      </c>
      <c r="E67" s="1">
        <v>1</v>
      </c>
      <c r="F67" s="1">
        <v>0</v>
      </c>
      <c r="G67" s="1">
        <v>1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f>SUM(D67:M67)</f>
        <v>6</v>
      </c>
    </row>
    <row r="68" spans="1:17" ht="9.9499999999999993" customHeight="1" x14ac:dyDescent="0.25"/>
    <row r="69" spans="1:17" x14ac:dyDescent="0.25">
      <c r="B69" s="30" t="s">
        <v>141</v>
      </c>
      <c r="C69" s="18" t="s">
        <v>6</v>
      </c>
      <c r="D69" s="1">
        <v>3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5</v>
      </c>
      <c r="K69" s="1">
        <v>0</v>
      </c>
      <c r="L69" s="1">
        <v>0</v>
      </c>
      <c r="M69" s="1">
        <v>2</v>
      </c>
      <c r="N69" s="18">
        <f>SUM(D69:M69)</f>
        <v>11</v>
      </c>
      <c r="O69" s="18">
        <f>SUM(D69:M71)</f>
        <v>15</v>
      </c>
      <c r="P69" s="18">
        <f>COUNTIF(D69:M71,0)</f>
        <v>24</v>
      </c>
      <c r="Q69" s="13">
        <v>2</v>
      </c>
    </row>
    <row r="70" spans="1:17" x14ac:dyDescent="0.25">
      <c r="B70" s="46" t="s">
        <v>56</v>
      </c>
      <c r="C70" s="1" t="s">
        <v>7</v>
      </c>
      <c r="D70" s="1">
        <v>0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>SUM(D70:M70)</f>
        <v>1</v>
      </c>
    </row>
    <row r="71" spans="1:17" x14ac:dyDescent="0.25">
      <c r="C71" s="1" t="s">
        <v>8</v>
      </c>
      <c r="D71" s="1">
        <v>0</v>
      </c>
      <c r="E71" s="1">
        <v>0</v>
      </c>
      <c r="F71" s="1">
        <v>0</v>
      </c>
      <c r="G71" s="1">
        <v>0</v>
      </c>
      <c r="H71" s="1">
        <v>3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f>SUM(D71:M71)</f>
        <v>3</v>
      </c>
    </row>
    <row r="72" spans="1:17" ht="9.9499999999999993" customHeight="1" x14ac:dyDescent="0.25"/>
    <row r="73" spans="1:17" x14ac:dyDescent="0.25">
      <c r="B73" s="30" t="s">
        <v>172</v>
      </c>
      <c r="C73" s="18" t="s">
        <v>6</v>
      </c>
      <c r="D73" s="1">
        <v>3</v>
      </c>
      <c r="E73" s="1">
        <v>3</v>
      </c>
      <c r="F73" s="1">
        <v>0</v>
      </c>
      <c r="G73" s="1">
        <v>2</v>
      </c>
      <c r="H73" s="1">
        <v>2</v>
      </c>
      <c r="I73" s="1">
        <v>5</v>
      </c>
      <c r="J73" s="1">
        <v>2</v>
      </c>
      <c r="K73" s="1">
        <v>5</v>
      </c>
      <c r="L73" s="1">
        <v>1</v>
      </c>
      <c r="M73" s="1">
        <v>0</v>
      </c>
      <c r="N73" s="18">
        <f>SUM(D73:M73)</f>
        <v>23</v>
      </c>
      <c r="O73" s="18">
        <f>SUM(D73:M75)</f>
        <v>61</v>
      </c>
      <c r="P73" s="18">
        <f>COUNTIF(D73:M75,0)</f>
        <v>9</v>
      </c>
      <c r="Q73" s="13">
        <v>5</v>
      </c>
    </row>
    <row r="74" spans="1:17" x14ac:dyDescent="0.25">
      <c r="B74" s="46" t="s">
        <v>56</v>
      </c>
      <c r="C74" s="1" t="s">
        <v>7</v>
      </c>
      <c r="D74" s="1">
        <v>5</v>
      </c>
      <c r="E74" s="1">
        <v>0</v>
      </c>
      <c r="F74" s="1">
        <v>0</v>
      </c>
      <c r="G74" s="1">
        <v>5</v>
      </c>
      <c r="H74" s="1">
        <v>3</v>
      </c>
      <c r="I74" s="1">
        <v>3</v>
      </c>
      <c r="J74" s="1">
        <v>5</v>
      </c>
      <c r="K74" s="1">
        <v>1</v>
      </c>
      <c r="L74" s="1">
        <v>0</v>
      </c>
      <c r="M74" s="1">
        <v>1</v>
      </c>
      <c r="N74" s="1">
        <f>SUM(D74:M74)</f>
        <v>23</v>
      </c>
    </row>
    <row r="75" spans="1:17" x14ac:dyDescent="0.25">
      <c r="C75" s="1" t="s">
        <v>8</v>
      </c>
      <c r="D75" s="1">
        <v>5</v>
      </c>
      <c r="E75" s="1">
        <v>1</v>
      </c>
      <c r="F75" s="1">
        <v>3</v>
      </c>
      <c r="G75" s="1">
        <v>2</v>
      </c>
      <c r="H75" s="1">
        <v>3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f>SUM(D75:M75)</f>
        <v>15</v>
      </c>
    </row>
    <row r="76" spans="1:17" ht="9.9499999999999993" customHeight="1" x14ac:dyDescent="0.25"/>
    <row r="77" spans="1:17" x14ac:dyDescent="0.25">
      <c r="B77" s="30" t="s">
        <v>44</v>
      </c>
      <c r="C77" s="18" t="s">
        <v>6</v>
      </c>
      <c r="D77" s="1">
        <v>1</v>
      </c>
      <c r="E77" s="1">
        <v>0</v>
      </c>
      <c r="F77" s="1">
        <v>0</v>
      </c>
      <c r="G77" s="1">
        <v>1</v>
      </c>
      <c r="H77" s="1">
        <v>2</v>
      </c>
      <c r="I77" s="1">
        <v>5</v>
      </c>
      <c r="J77" s="1">
        <v>1</v>
      </c>
      <c r="K77" s="1">
        <v>1</v>
      </c>
      <c r="L77" s="1">
        <v>0</v>
      </c>
      <c r="M77" s="1">
        <v>1</v>
      </c>
      <c r="N77" s="18">
        <f>SUM(D77:M77)</f>
        <v>12</v>
      </c>
      <c r="O77" s="18">
        <f>SUM(D77:M79)</f>
        <v>39</v>
      </c>
      <c r="P77" s="18">
        <f>COUNTIF(D77:M79,0)</f>
        <v>15</v>
      </c>
      <c r="Q77" s="13">
        <v>4</v>
      </c>
    </row>
    <row r="78" spans="1:17" x14ac:dyDescent="0.25">
      <c r="C78" s="1" t="s">
        <v>7</v>
      </c>
      <c r="D78" s="1">
        <v>5</v>
      </c>
      <c r="E78" s="1">
        <v>0</v>
      </c>
      <c r="F78" s="1">
        <v>0</v>
      </c>
      <c r="G78" s="1">
        <v>0</v>
      </c>
      <c r="H78" s="1">
        <v>5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f>SUM(D78:M78)</f>
        <v>11</v>
      </c>
    </row>
    <row r="79" spans="1:17" x14ac:dyDescent="0.25">
      <c r="A79" s="19"/>
      <c r="B79" s="32"/>
      <c r="C79" s="20" t="s">
        <v>8</v>
      </c>
      <c r="D79" s="20">
        <v>5</v>
      </c>
      <c r="E79" s="20">
        <v>3</v>
      </c>
      <c r="F79" s="20">
        <v>0</v>
      </c>
      <c r="G79" s="20">
        <v>0</v>
      </c>
      <c r="H79" s="20">
        <v>2</v>
      </c>
      <c r="I79" s="20">
        <v>0</v>
      </c>
      <c r="J79" s="20">
        <v>0</v>
      </c>
      <c r="K79" s="20">
        <v>5</v>
      </c>
      <c r="L79" s="20">
        <v>1</v>
      </c>
      <c r="M79" s="20">
        <v>0</v>
      </c>
      <c r="N79" s="20">
        <f>SUM(D79:M79)</f>
        <v>16</v>
      </c>
      <c r="O79" s="20"/>
      <c r="P79" s="20"/>
      <c r="Q79" s="26"/>
    </row>
    <row r="81" spans="1:18" x14ac:dyDescent="0.25">
      <c r="A81" s="5" t="s">
        <v>35</v>
      </c>
      <c r="B81" s="30" t="s">
        <v>142</v>
      </c>
      <c r="C81" s="18" t="s">
        <v>6</v>
      </c>
      <c r="D81" s="1">
        <v>0</v>
      </c>
      <c r="E81" s="1">
        <v>0</v>
      </c>
      <c r="F81" s="1">
        <v>1</v>
      </c>
      <c r="G81" s="1">
        <v>3</v>
      </c>
      <c r="H81" s="1">
        <v>1</v>
      </c>
      <c r="I81" s="1">
        <v>1</v>
      </c>
      <c r="J81" s="1">
        <v>5</v>
      </c>
      <c r="K81" s="1">
        <v>0</v>
      </c>
      <c r="L81" s="1">
        <v>0</v>
      </c>
      <c r="M81" s="1">
        <v>0</v>
      </c>
      <c r="N81" s="18">
        <f>SUM(D81:M81)</f>
        <v>11</v>
      </c>
      <c r="O81" s="18">
        <f>SUM(D81:M83)</f>
        <v>44</v>
      </c>
      <c r="P81" s="18">
        <f>COUNTIF(D81:M83,0)</f>
        <v>12</v>
      </c>
      <c r="Q81" s="13">
        <v>2</v>
      </c>
    </row>
    <row r="82" spans="1:18" x14ac:dyDescent="0.25">
      <c r="B82" s="46" t="s">
        <v>56</v>
      </c>
      <c r="C82" s="1" t="s">
        <v>7</v>
      </c>
      <c r="D82" s="1">
        <v>1</v>
      </c>
      <c r="E82" s="1">
        <v>0</v>
      </c>
      <c r="F82" s="1">
        <v>5</v>
      </c>
      <c r="G82" s="1">
        <v>3</v>
      </c>
      <c r="H82" s="1">
        <v>2</v>
      </c>
      <c r="I82" s="1">
        <v>0</v>
      </c>
      <c r="J82" s="1">
        <v>1</v>
      </c>
      <c r="K82" s="1">
        <v>5</v>
      </c>
      <c r="L82" s="1">
        <v>1</v>
      </c>
      <c r="M82" s="1">
        <v>0</v>
      </c>
      <c r="N82" s="18">
        <f>SUM(D82:M82)</f>
        <v>18</v>
      </c>
    </row>
    <row r="83" spans="1:18" x14ac:dyDescent="0.25">
      <c r="C83" s="1" t="s">
        <v>8</v>
      </c>
      <c r="D83" s="1">
        <v>0</v>
      </c>
      <c r="E83" s="1">
        <v>0</v>
      </c>
      <c r="F83" s="1">
        <v>1</v>
      </c>
      <c r="G83" s="1">
        <v>0</v>
      </c>
      <c r="H83" s="1">
        <v>5</v>
      </c>
      <c r="I83" s="1">
        <v>1</v>
      </c>
      <c r="J83" s="1">
        <v>2</v>
      </c>
      <c r="K83" s="1">
        <v>5</v>
      </c>
      <c r="L83" s="1">
        <v>0</v>
      </c>
      <c r="M83" s="1">
        <v>1</v>
      </c>
      <c r="N83" s="1">
        <f>SUM(D83:M83)</f>
        <v>15</v>
      </c>
    </row>
    <row r="84" spans="1:18" ht="9.9499999999999993" customHeight="1" x14ac:dyDescent="0.25"/>
    <row r="85" spans="1:18" x14ac:dyDescent="0.25">
      <c r="B85" s="30" t="s">
        <v>173</v>
      </c>
      <c r="C85" s="18" t="s">
        <v>6</v>
      </c>
      <c r="D85" s="1">
        <v>3</v>
      </c>
      <c r="E85" s="1">
        <v>0</v>
      </c>
      <c r="F85" s="1">
        <v>1</v>
      </c>
      <c r="G85" s="1">
        <v>5</v>
      </c>
      <c r="H85" s="1">
        <v>2</v>
      </c>
      <c r="I85" s="1">
        <v>5</v>
      </c>
      <c r="J85" s="1">
        <v>2</v>
      </c>
      <c r="K85" s="1">
        <v>1</v>
      </c>
      <c r="L85" s="1">
        <v>1</v>
      </c>
      <c r="M85" s="1">
        <v>0</v>
      </c>
      <c r="N85" s="18">
        <f>SUM(D85:M85)</f>
        <v>20</v>
      </c>
      <c r="O85" s="18">
        <f>SUM(D85:M87)</f>
        <v>39</v>
      </c>
      <c r="P85" s="18">
        <f>COUNTIF(D85:M87,0)</f>
        <v>11</v>
      </c>
      <c r="Q85" s="13">
        <v>1</v>
      </c>
    </row>
    <row r="86" spans="1:18" x14ac:dyDescent="0.25">
      <c r="B86" s="48" t="s">
        <v>56</v>
      </c>
      <c r="C86" s="1" t="s">
        <v>7</v>
      </c>
      <c r="D86" s="1">
        <v>0</v>
      </c>
      <c r="E86" s="1">
        <v>1</v>
      </c>
      <c r="F86" s="1">
        <v>0</v>
      </c>
      <c r="G86" s="1">
        <v>2</v>
      </c>
      <c r="H86" s="1">
        <v>2</v>
      </c>
      <c r="I86" s="1">
        <v>0</v>
      </c>
      <c r="J86" s="1">
        <v>3</v>
      </c>
      <c r="K86" s="1">
        <v>0</v>
      </c>
      <c r="L86" s="1">
        <v>1</v>
      </c>
      <c r="M86" s="1">
        <v>0</v>
      </c>
      <c r="N86" s="1">
        <f>SUM(D86:M86)</f>
        <v>9</v>
      </c>
    </row>
    <row r="87" spans="1:18" x14ac:dyDescent="0.25">
      <c r="C87" s="1" t="s">
        <v>8</v>
      </c>
      <c r="D87" s="1">
        <v>0</v>
      </c>
      <c r="E87" s="1">
        <v>0</v>
      </c>
      <c r="F87" s="1">
        <v>0</v>
      </c>
      <c r="G87" s="1">
        <v>2</v>
      </c>
      <c r="H87" s="1">
        <v>2</v>
      </c>
      <c r="I87" s="1">
        <v>1</v>
      </c>
      <c r="J87" s="1">
        <v>1</v>
      </c>
      <c r="K87" s="1">
        <v>3</v>
      </c>
      <c r="L87" s="1">
        <v>1</v>
      </c>
      <c r="M87" s="1">
        <v>0</v>
      </c>
      <c r="N87" s="1">
        <f>SUM(D87:M87)</f>
        <v>10</v>
      </c>
    </row>
    <row r="88" spans="1:18" ht="9.9499999999999993" customHeight="1" x14ac:dyDescent="0.25"/>
    <row r="89" spans="1:18" x14ac:dyDescent="0.25">
      <c r="B89" s="30" t="s">
        <v>143</v>
      </c>
      <c r="C89" s="18" t="s">
        <v>6</v>
      </c>
      <c r="D89" s="1">
        <v>5</v>
      </c>
      <c r="E89" s="1">
        <v>3</v>
      </c>
      <c r="F89" s="1">
        <v>5</v>
      </c>
      <c r="G89" s="1">
        <v>5</v>
      </c>
      <c r="H89" s="1">
        <v>3</v>
      </c>
      <c r="I89" s="1">
        <v>0</v>
      </c>
      <c r="J89" s="1">
        <v>5</v>
      </c>
      <c r="K89" s="1">
        <v>5</v>
      </c>
      <c r="L89" s="1">
        <v>5</v>
      </c>
      <c r="M89" s="1">
        <v>5</v>
      </c>
      <c r="N89" s="18">
        <f>SUM(D89:M89)</f>
        <v>41</v>
      </c>
      <c r="O89" s="18">
        <f>SUM(D89:M91)</f>
        <v>141</v>
      </c>
      <c r="P89" s="18">
        <f>COUNTIF(D89:M91,0)</f>
        <v>1</v>
      </c>
      <c r="Q89" s="13">
        <v>3</v>
      </c>
    </row>
    <row r="90" spans="1:18" x14ac:dyDescent="0.25">
      <c r="B90" s="48" t="s">
        <v>56</v>
      </c>
      <c r="C90" s="1" t="s">
        <v>7</v>
      </c>
      <c r="D90" s="1">
        <v>5</v>
      </c>
      <c r="E90" s="1">
        <v>5</v>
      </c>
      <c r="F90" s="1">
        <v>5</v>
      </c>
      <c r="G90" s="1">
        <v>5</v>
      </c>
      <c r="H90" s="1">
        <v>5</v>
      </c>
      <c r="I90" s="1">
        <v>5</v>
      </c>
      <c r="J90" s="1">
        <v>5</v>
      </c>
      <c r="K90" s="1">
        <v>5</v>
      </c>
      <c r="L90" s="1">
        <v>5</v>
      </c>
      <c r="M90" s="1">
        <v>5</v>
      </c>
      <c r="N90" s="1">
        <f>SUM(D90:M90)</f>
        <v>50</v>
      </c>
    </row>
    <row r="91" spans="1:18" x14ac:dyDescent="0.25">
      <c r="A91" s="19"/>
      <c r="B91" s="32"/>
      <c r="C91" s="20" t="s">
        <v>8</v>
      </c>
      <c r="D91" s="20">
        <v>5</v>
      </c>
      <c r="E91" s="20">
        <v>5</v>
      </c>
      <c r="F91" s="20">
        <v>5</v>
      </c>
      <c r="G91" s="20">
        <v>5</v>
      </c>
      <c r="H91" s="20">
        <v>5</v>
      </c>
      <c r="I91" s="20">
        <v>5</v>
      </c>
      <c r="J91" s="20">
        <v>5</v>
      </c>
      <c r="K91" s="20">
        <v>5</v>
      </c>
      <c r="L91" s="20">
        <v>5</v>
      </c>
      <c r="M91" s="20">
        <v>5</v>
      </c>
      <c r="N91" s="20">
        <f>SUM(D91:M91)</f>
        <v>50</v>
      </c>
      <c r="O91" s="20"/>
      <c r="P91" s="20"/>
      <c r="Q91" s="26"/>
    </row>
    <row r="92" spans="1:18" x14ac:dyDescent="0.25">
      <c r="A92" s="17"/>
      <c r="B92" s="3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22"/>
    </row>
    <row r="95" spans="1:18" s="1" customFormat="1" x14ac:dyDescent="0.25">
      <c r="A95"/>
      <c r="B95" s="30" t="s">
        <v>41</v>
      </c>
      <c r="C95" s="1">
        <f>COUNTIF(O5:O92,"&gt;=0")</f>
        <v>22</v>
      </c>
      <c r="Q95" s="13"/>
      <c r="R95"/>
    </row>
  </sheetData>
  <mergeCells count="1">
    <mergeCell ref="D2:M2"/>
  </mergeCells>
  <pageMargins left="0.7" right="0.7" top="0.75" bottom="0.75" header="0.3" footer="0.3"/>
  <pageSetup scale="98" fitToHeight="0" orientation="portrait" r:id="rId1"/>
  <headerFooter>
    <oddHeader>&amp;C&amp;"-,Bold Italic"&amp;12Mountain West Vintage Trials Assoc.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8BF24-28BA-4794-9EC2-5661578C208B}">
  <sheetPr>
    <pageSetUpPr fitToPage="1"/>
  </sheetPr>
  <dimension ref="A1:R107"/>
  <sheetViews>
    <sheetView zoomScaleNormal="100" workbookViewId="0">
      <pane ySplit="3" topLeftCell="A37" activePane="bottomLeft" state="frozen"/>
      <selection activeCell="A82" sqref="A82"/>
      <selection pane="bottomLeft" activeCell="W58" sqref="W58"/>
    </sheetView>
  </sheetViews>
  <sheetFormatPr defaultRowHeight="15" x14ac:dyDescent="0.25"/>
  <cols>
    <col min="1" max="1" width="20.85546875" customWidth="1"/>
    <col min="2" max="2" width="24.57031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78</v>
      </c>
      <c r="B1" s="27" t="s">
        <v>174</v>
      </c>
      <c r="C1" s="14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112"/>
      <c r="O2" s="112"/>
      <c r="P2" s="112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13"/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13">
        <v>8</v>
      </c>
      <c r="L3" s="113">
        <v>9</v>
      </c>
      <c r="M3" s="113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s="9" customFormat="1" ht="15.75" x14ac:dyDescent="0.25">
      <c r="B4" s="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6"/>
      <c r="O4" s="16"/>
      <c r="P4" s="16"/>
      <c r="Q4" s="11"/>
    </row>
    <row r="5" spans="1:18" s="9" customFormat="1" ht="15.75" x14ac:dyDescent="0.25">
      <c r="A5" s="87" t="s">
        <v>12</v>
      </c>
      <c r="B5" s="127" t="s">
        <v>28</v>
      </c>
      <c r="C5" s="18" t="s">
        <v>6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5</v>
      </c>
      <c r="L5" s="18">
        <v>0</v>
      </c>
      <c r="M5" s="18">
        <v>0</v>
      </c>
      <c r="N5" s="18">
        <f>SUM(D5:M5)</f>
        <v>5</v>
      </c>
      <c r="O5" s="18">
        <f>SUM(D5:M7)</f>
        <v>14</v>
      </c>
      <c r="P5" s="18">
        <f>COUNTIF(D5:M7,0)</f>
        <v>24</v>
      </c>
      <c r="Q5" s="22">
        <v>1</v>
      </c>
    </row>
    <row r="6" spans="1:18" s="9" customFormat="1" ht="15.75" x14ac:dyDescent="0.25">
      <c r="B6" s="29"/>
      <c r="C6" s="18" t="s">
        <v>7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5</v>
      </c>
      <c r="L6" s="18">
        <v>0</v>
      </c>
      <c r="M6" s="18">
        <v>0</v>
      </c>
      <c r="N6" s="18">
        <f>SUM(D6:M6)</f>
        <v>6</v>
      </c>
      <c r="O6" s="18"/>
      <c r="P6" s="18"/>
      <c r="Q6" s="22"/>
    </row>
    <row r="7" spans="1:18" s="9" customFormat="1" ht="15.75" x14ac:dyDescent="0.25">
      <c r="A7" s="125"/>
      <c r="B7" s="126"/>
      <c r="C7" s="20" t="s">
        <v>8</v>
      </c>
      <c r="D7" s="20">
        <v>0</v>
      </c>
      <c r="E7" s="20">
        <v>1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20">
        <v>0</v>
      </c>
      <c r="M7" s="20">
        <v>0</v>
      </c>
      <c r="N7" s="20">
        <f>SUM(D7:M7)</f>
        <v>3</v>
      </c>
      <c r="O7" s="20"/>
      <c r="P7" s="20"/>
      <c r="Q7" s="26"/>
    </row>
    <row r="8" spans="1:18" ht="15" customHeight="1" x14ac:dyDescent="0.25">
      <c r="A8" s="17"/>
      <c r="B8" s="4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24" t="s">
        <v>16</v>
      </c>
      <c r="B9" s="129" t="s">
        <v>82</v>
      </c>
      <c r="C9" s="18" t="s">
        <v>6</v>
      </c>
      <c r="D9" s="18">
        <v>5</v>
      </c>
      <c r="E9" s="18">
        <v>1</v>
      </c>
      <c r="F9" s="18">
        <v>1</v>
      </c>
      <c r="G9" s="18">
        <v>0</v>
      </c>
      <c r="H9" s="18">
        <v>5</v>
      </c>
      <c r="I9" s="18">
        <v>1</v>
      </c>
      <c r="J9" s="18">
        <v>0</v>
      </c>
      <c r="K9" s="18">
        <v>5</v>
      </c>
      <c r="L9" s="18">
        <v>0</v>
      </c>
      <c r="M9" s="18">
        <v>3</v>
      </c>
      <c r="N9" s="18">
        <f>SUM(D9:M9)</f>
        <v>21</v>
      </c>
      <c r="O9" s="18">
        <f>SUM(D9:M11)</f>
        <v>55</v>
      </c>
      <c r="P9" s="18">
        <f>COUNTIF(D9:M11,0)</f>
        <v>8</v>
      </c>
      <c r="Q9" s="22">
        <v>1</v>
      </c>
    </row>
    <row r="10" spans="1:18" x14ac:dyDescent="0.25">
      <c r="A10" s="17"/>
      <c r="B10" s="48" t="s">
        <v>56</v>
      </c>
      <c r="C10" s="18" t="s">
        <v>7</v>
      </c>
      <c r="D10" s="18">
        <v>1</v>
      </c>
      <c r="E10" s="18">
        <v>0</v>
      </c>
      <c r="F10" s="18">
        <v>1</v>
      </c>
      <c r="G10" s="18">
        <v>0</v>
      </c>
      <c r="H10" s="18">
        <v>5</v>
      </c>
      <c r="I10" s="18">
        <v>5</v>
      </c>
      <c r="J10" s="18">
        <v>2</v>
      </c>
      <c r="K10" s="18">
        <v>0</v>
      </c>
      <c r="L10" s="18">
        <v>0</v>
      </c>
      <c r="M10" s="18">
        <v>1</v>
      </c>
      <c r="N10" s="18">
        <f>SUM(D10:M10)</f>
        <v>15</v>
      </c>
      <c r="O10" s="18"/>
      <c r="P10" s="18"/>
      <c r="Q10" s="22"/>
    </row>
    <row r="11" spans="1:18" x14ac:dyDescent="0.25">
      <c r="A11" s="19"/>
      <c r="B11" s="32"/>
      <c r="C11" s="20" t="s">
        <v>8</v>
      </c>
      <c r="D11" s="20">
        <v>1</v>
      </c>
      <c r="E11" s="20">
        <v>2</v>
      </c>
      <c r="F11" s="20">
        <v>3</v>
      </c>
      <c r="G11" s="20">
        <v>2</v>
      </c>
      <c r="H11" s="20">
        <v>3</v>
      </c>
      <c r="I11" s="20">
        <v>0</v>
      </c>
      <c r="J11" s="20">
        <v>1</v>
      </c>
      <c r="K11" s="20">
        <v>1</v>
      </c>
      <c r="L11" s="20">
        <v>1</v>
      </c>
      <c r="M11" s="20">
        <v>5</v>
      </c>
      <c r="N11" s="20">
        <f>SUM(D11:M11)</f>
        <v>19</v>
      </c>
      <c r="O11" s="20"/>
      <c r="P11" s="20"/>
      <c r="Q11" s="26"/>
    </row>
    <row r="12" spans="1:18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24" t="s">
        <v>17</v>
      </c>
      <c r="B13" s="31" t="s">
        <v>27</v>
      </c>
      <c r="C13" s="18" t="s">
        <v>6</v>
      </c>
      <c r="D13" s="18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>SUM(D13:M13)</f>
        <v>1</v>
      </c>
      <c r="O13" s="18">
        <f>SUM(D13:M15)</f>
        <v>1</v>
      </c>
      <c r="P13" s="18">
        <f>COUNTIF(D13:M15,0)</f>
        <v>29</v>
      </c>
      <c r="Q13" s="22" t="s">
        <v>84</v>
      </c>
    </row>
    <row r="14" spans="1:18" x14ac:dyDescent="0.25">
      <c r="A14" s="17"/>
      <c r="B14" s="48"/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>SUM(D14:M14)</f>
        <v>0</v>
      </c>
      <c r="O14" s="18"/>
      <c r="P14" s="18"/>
      <c r="Q14" s="22"/>
    </row>
    <row r="15" spans="1:18" x14ac:dyDescent="0.25">
      <c r="A15" s="19"/>
      <c r="B15" s="130"/>
      <c r="C15" s="20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f>SUM(D15:M15)</f>
        <v>0</v>
      </c>
      <c r="O15" s="20"/>
      <c r="P15" s="20"/>
      <c r="Q15" s="26"/>
    </row>
    <row r="16" spans="1:18" ht="15" customHeight="1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8" x14ac:dyDescent="0.25">
      <c r="A17" s="24" t="s">
        <v>40</v>
      </c>
      <c r="B17" s="31" t="s">
        <v>167</v>
      </c>
      <c r="C17" s="18" t="s">
        <v>6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f>SUM(D17:M17)</f>
        <v>2</v>
      </c>
      <c r="O17" s="18">
        <f>SUM(D17:M19)</f>
        <v>5</v>
      </c>
      <c r="P17" s="18">
        <f>COUNTIF(D17:M19,0)</f>
        <v>27</v>
      </c>
      <c r="Q17" s="22">
        <v>1</v>
      </c>
    </row>
    <row r="18" spans="1:18" x14ac:dyDescent="0.25">
      <c r="A18" s="17"/>
      <c r="B18" s="31"/>
      <c r="C18" s="18" t="s">
        <v>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>SUM(D18:M18)</f>
        <v>0</v>
      </c>
      <c r="O18" s="18"/>
      <c r="P18" s="18"/>
      <c r="Q18" s="22"/>
    </row>
    <row r="19" spans="1:18" x14ac:dyDescent="0.25">
      <c r="A19" s="19"/>
      <c r="B19" s="32"/>
      <c r="C19" s="20" t="s">
        <v>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3</v>
      </c>
      <c r="K19" s="20">
        <v>0</v>
      </c>
      <c r="L19" s="20">
        <v>0</v>
      </c>
      <c r="M19" s="20">
        <v>0</v>
      </c>
      <c r="N19" s="20">
        <f>SUM(D19:M19)</f>
        <v>3</v>
      </c>
      <c r="O19" s="20"/>
      <c r="P19" s="20"/>
      <c r="Q19" s="26"/>
    </row>
    <row r="20" spans="1:18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8" x14ac:dyDescent="0.25">
      <c r="A21" s="25" t="s">
        <v>19</v>
      </c>
      <c r="B21" s="31" t="s">
        <v>15</v>
      </c>
      <c r="C21" s="18" t="s">
        <v>6</v>
      </c>
      <c r="D21" s="18">
        <v>5</v>
      </c>
      <c r="E21" s="18">
        <v>1</v>
      </c>
      <c r="F21" s="18">
        <v>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5</v>
      </c>
      <c r="N21" s="18">
        <f>SUM(D21:M21)</f>
        <v>16</v>
      </c>
      <c r="O21" s="18">
        <f>SUM(D21:M23)</f>
        <v>18</v>
      </c>
      <c r="P21" s="18">
        <f>COUNTIF(D21:M23,0)</f>
        <v>24</v>
      </c>
      <c r="Q21" s="22">
        <v>1</v>
      </c>
    </row>
    <row r="22" spans="1:18" x14ac:dyDescent="0.25">
      <c r="A22" s="17"/>
      <c r="B22" s="31"/>
      <c r="C22" s="18" t="s">
        <v>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1</v>
      </c>
      <c r="N22" s="18">
        <f>SUM(D22:M22)</f>
        <v>1</v>
      </c>
      <c r="O22" s="18"/>
      <c r="P22" s="18"/>
      <c r="Q22" s="22"/>
    </row>
    <row r="23" spans="1:18" ht="15.75" customHeight="1" x14ac:dyDescent="0.25">
      <c r="A23" s="17"/>
      <c r="B23" s="31"/>
      <c r="C23" s="18" t="s">
        <v>8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>SUM(D23:M23)</f>
        <v>1</v>
      </c>
      <c r="O23" s="18"/>
      <c r="P23" s="18"/>
      <c r="Q23" s="22"/>
    </row>
    <row r="24" spans="1:18" ht="9.9499999999999993" customHeight="1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8" x14ac:dyDescent="0.25">
      <c r="A25" s="35"/>
      <c r="B25" s="31" t="s">
        <v>177</v>
      </c>
      <c r="C25" s="18" t="s">
        <v>6</v>
      </c>
      <c r="D25" s="18">
        <v>2</v>
      </c>
      <c r="E25" s="18">
        <v>1</v>
      </c>
      <c r="F25" s="18">
        <v>1</v>
      </c>
      <c r="G25" s="18">
        <v>0</v>
      </c>
      <c r="H25" s="18">
        <v>2</v>
      </c>
      <c r="I25" s="18">
        <v>0</v>
      </c>
      <c r="J25" s="18">
        <v>0</v>
      </c>
      <c r="K25" s="18">
        <v>0</v>
      </c>
      <c r="L25" s="18">
        <v>2</v>
      </c>
      <c r="M25" s="18">
        <v>3</v>
      </c>
      <c r="N25" s="18">
        <f>SUM(D25:M25)</f>
        <v>11</v>
      </c>
      <c r="O25" s="18">
        <f>SUM(D25:M27)</f>
        <v>29</v>
      </c>
      <c r="P25" s="18">
        <f>COUNTIF(D25:M27,0)</f>
        <v>13</v>
      </c>
      <c r="Q25" s="22">
        <v>2</v>
      </c>
      <c r="R25" s="17"/>
    </row>
    <row r="26" spans="1:18" x14ac:dyDescent="0.25">
      <c r="A26" s="35"/>
      <c r="B26" s="48"/>
      <c r="C26" s="18" t="s">
        <v>7</v>
      </c>
      <c r="D26" s="18">
        <v>3</v>
      </c>
      <c r="E26" s="18">
        <v>0</v>
      </c>
      <c r="F26" s="18">
        <v>2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1</v>
      </c>
      <c r="M26" s="18">
        <v>1</v>
      </c>
      <c r="N26" s="18">
        <f>SUM(D26:M26)</f>
        <v>8</v>
      </c>
      <c r="O26" s="18"/>
      <c r="P26" s="18"/>
      <c r="Q26" s="22"/>
      <c r="R26" s="17"/>
    </row>
    <row r="27" spans="1:18" x14ac:dyDescent="0.25">
      <c r="A27" s="44"/>
      <c r="B27" s="32"/>
      <c r="C27" s="20" t="s">
        <v>8</v>
      </c>
      <c r="D27" s="20">
        <v>3</v>
      </c>
      <c r="E27" s="20">
        <v>1</v>
      </c>
      <c r="F27" s="20">
        <v>1</v>
      </c>
      <c r="G27" s="20">
        <v>0</v>
      </c>
      <c r="H27" s="20">
        <v>1</v>
      </c>
      <c r="I27" s="20">
        <v>1</v>
      </c>
      <c r="J27" s="20">
        <v>0</v>
      </c>
      <c r="K27" s="20">
        <v>0</v>
      </c>
      <c r="L27" s="20">
        <v>0</v>
      </c>
      <c r="M27" s="20">
        <v>3</v>
      </c>
      <c r="N27" s="20">
        <f>SUM(D27:M27)</f>
        <v>10</v>
      </c>
      <c r="O27" s="20"/>
      <c r="P27" s="20"/>
      <c r="Q27" s="26"/>
      <c r="R27" s="17"/>
    </row>
    <row r="28" spans="1:18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8" x14ac:dyDescent="0.25">
      <c r="A29" s="25" t="s">
        <v>21</v>
      </c>
      <c r="B29" s="31" t="s">
        <v>22</v>
      </c>
      <c r="C29" s="18" t="s">
        <v>6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1</v>
      </c>
      <c r="K29" s="18">
        <v>1</v>
      </c>
      <c r="L29" s="18">
        <v>0</v>
      </c>
      <c r="M29" s="18">
        <v>0</v>
      </c>
      <c r="N29" s="18">
        <f>SUM(D29:M29)</f>
        <v>3</v>
      </c>
      <c r="O29" s="18">
        <f>SUM(D29:M31)</f>
        <v>6</v>
      </c>
      <c r="P29" s="18">
        <f>COUNTIF(D29:M31,0)</f>
        <v>25</v>
      </c>
      <c r="Q29" s="22">
        <v>1</v>
      </c>
    </row>
    <row r="30" spans="1:18" x14ac:dyDescent="0.25">
      <c r="A30" s="17"/>
      <c r="B30" s="31"/>
      <c r="C30" s="18" t="s">
        <v>7</v>
      </c>
      <c r="D30" s="18">
        <v>0</v>
      </c>
      <c r="E30" s="18">
        <v>0</v>
      </c>
      <c r="F30" s="18">
        <v>2</v>
      </c>
      <c r="G30" s="18">
        <v>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>SUM(D30:M30)</f>
        <v>3</v>
      </c>
      <c r="O30" s="18"/>
      <c r="P30" s="18"/>
      <c r="Q30" s="22"/>
    </row>
    <row r="31" spans="1:18" x14ac:dyDescent="0.25">
      <c r="A31" s="19"/>
      <c r="B31" s="32"/>
      <c r="C31" s="20" t="s">
        <v>8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f>SUM(D31:M31)</f>
        <v>0</v>
      </c>
      <c r="O31" s="20"/>
      <c r="P31" s="20"/>
      <c r="Q31" s="26"/>
    </row>
    <row r="32" spans="1:18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21" t="s">
        <v>211</v>
      </c>
      <c r="B33" s="31" t="s">
        <v>102</v>
      </c>
      <c r="C33" s="18" t="s">
        <v>6</v>
      </c>
      <c r="D33" s="18">
        <v>5</v>
      </c>
      <c r="E33" s="18">
        <v>0</v>
      </c>
      <c r="F33" s="18">
        <v>3</v>
      </c>
      <c r="G33" s="18">
        <v>1</v>
      </c>
      <c r="H33" s="18">
        <v>3</v>
      </c>
      <c r="I33" s="18">
        <v>0</v>
      </c>
      <c r="J33" s="18">
        <v>3</v>
      </c>
      <c r="K33" s="18">
        <v>1</v>
      </c>
      <c r="L33" s="18">
        <v>0</v>
      </c>
      <c r="M33" s="18">
        <v>5</v>
      </c>
      <c r="N33" s="18">
        <f>SUM(D33:M33)</f>
        <v>21</v>
      </c>
      <c r="O33" s="18">
        <f>SUM(D33:M35)</f>
        <v>39</v>
      </c>
      <c r="P33" s="18">
        <f>COUNTIF(D33:M35,0)</f>
        <v>14</v>
      </c>
      <c r="Q33" s="22">
        <v>1</v>
      </c>
    </row>
    <row r="34" spans="1:18" x14ac:dyDescent="0.25">
      <c r="A34" s="17"/>
      <c r="B34" s="31"/>
      <c r="C34" s="18" t="s">
        <v>7</v>
      </c>
      <c r="D34" s="18">
        <v>1</v>
      </c>
      <c r="E34" s="18">
        <v>1</v>
      </c>
      <c r="F34" s="18">
        <v>3</v>
      </c>
      <c r="G34" s="18">
        <v>1</v>
      </c>
      <c r="H34" s="18">
        <v>5</v>
      </c>
      <c r="I34" s="18">
        <v>0</v>
      </c>
      <c r="J34" s="18">
        <v>1</v>
      </c>
      <c r="K34" s="18">
        <v>0</v>
      </c>
      <c r="L34" s="18">
        <v>0</v>
      </c>
      <c r="M34" s="18">
        <v>2</v>
      </c>
      <c r="N34" s="18">
        <f>SUM(D34:M34)</f>
        <v>14</v>
      </c>
      <c r="O34" s="18"/>
      <c r="P34" s="18"/>
      <c r="Q34" s="22"/>
    </row>
    <row r="35" spans="1:18" x14ac:dyDescent="0.25">
      <c r="A35" s="19"/>
      <c r="B35" s="32"/>
      <c r="C35" s="20" t="s">
        <v>8</v>
      </c>
      <c r="D35" s="20">
        <v>0</v>
      </c>
      <c r="E35" s="20">
        <v>0</v>
      </c>
      <c r="F35" s="20">
        <v>0</v>
      </c>
      <c r="G35" s="20">
        <v>0</v>
      </c>
      <c r="H35" s="20">
        <v>1</v>
      </c>
      <c r="I35" s="20">
        <v>0</v>
      </c>
      <c r="J35" s="20">
        <v>3</v>
      </c>
      <c r="K35" s="20">
        <v>0</v>
      </c>
      <c r="L35" s="20">
        <v>0</v>
      </c>
      <c r="M35" s="20">
        <v>0</v>
      </c>
      <c r="N35" s="20">
        <f>SUM(D35:M35)</f>
        <v>4</v>
      </c>
      <c r="O35" s="20"/>
      <c r="P35" s="20"/>
      <c r="Q35" s="26"/>
    </row>
    <row r="36" spans="1:18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8" x14ac:dyDescent="0.25">
      <c r="A37" s="23" t="s">
        <v>52</v>
      </c>
      <c r="B37" s="31" t="s">
        <v>30</v>
      </c>
      <c r="C37" s="18" t="s">
        <v>6</v>
      </c>
      <c r="D37" s="18">
        <v>1</v>
      </c>
      <c r="E37" s="18">
        <v>3</v>
      </c>
      <c r="F37" s="18">
        <v>1</v>
      </c>
      <c r="G37" s="18">
        <v>0</v>
      </c>
      <c r="H37" s="18">
        <v>3</v>
      </c>
      <c r="I37" s="18">
        <v>0</v>
      </c>
      <c r="J37" s="18">
        <v>0</v>
      </c>
      <c r="K37" s="18">
        <v>5</v>
      </c>
      <c r="L37" s="18">
        <v>2</v>
      </c>
      <c r="M37" s="18">
        <v>0</v>
      </c>
      <c r="N37" s="18">
        <f>SUM(D37:M37)</f>
        <v>15</v>
      </c>
      <c r="O37" s="18">
        <f>SUM(D37:M39)</f>
        <v>46</v>
      </c>
      <c r="P37" s="18">
        <f>COUNTIF(D37:M39,0)</f>
        <v>14</v>
      </c>
      <c r="Q37" s="22">
        <v>3</v>
      </c>
    </row>
    <row r="38" spans="1:18" x14ac:dyDescent="0.25">
      <c r="A38" s="17"/>
      <c r="B38" s="50"/>
      <c r="C38" s="18" t="s">
        <v>7</v>
      </c>
      <c r="D38" s="18">
        <v>5</v>
      </c>
      <c r="E38" s="18">
        <v>3</v>
      </c>
      <c r="F38" s="18">
        <v>2</v>
      </c>
      <c r="G38" s="18">
        <v>0</v>
      </c>
      <c r="H38" s="18">
        <v>3</v>
      </c>
      <c r="I38" s="18">
        <v>0</v>
      </c>
      <c r="J38" s="18">
        <v>0</v>
      </c>
      <c r="K38" s="18">
        <v>3</v>
      </c>
      <c r="L38" s="18">
        <v>0</v>
      </c>
      <c r="M38" s="18">
        <v>3</v>
      </c>
      <c r="N38" s="18">
        <f>SUM(D38:M38)</f>
        <v>19</v>
      </c>
      <c r="O38" s="18"/>
      <c r="P38" s="18"/>
      <c r="Q38" s="22"/>
    </row>
    <row r="39" spans="1:18" x14ac:dyDescent="0.25">
      <c r="A39" s="17"/>
      <c r="B39" s="31"/>
      <c r="C39" s="18" t="s">
        <v>8</v>
      </c>
      <c r="D39" s="18">
        <v>3</v>
      </c>
      <c r="E39" s="18">
        <v>3</v>
      </c>
      <c r="F39" s="18">
        <v>0</v>
      </c>
      <c r="G39" s="18">
        <v>0</v>
      </c>
      <c r="H39" s="18">
        <v>5</v>
      </c>
      <c r="I39" s="18">
        <v>0</v>
      </c>
      <c r="J39" s="18">
        <v>0</v>
      </c>
      <c r="K39" s="18">
        <v>1</v>
      </c>
      <c r="L39" s="18">
        <v>0</v>
      </c>
      <c r="M39" s="18">
        <v>0</v>
      </c>
      <c r="N39" s="18">
        <f>SUM(D39:M39)</f>
        <v>12</v>
      </c>
      <c r="O39" s="18"/>
      <c r="P39" s="18"/>
      <c r="Q39" s="22"/>
    </row>
    <row r="40" spans="1:18" ht="9.9499999999999993" customHeight="1" x14ac:dyDescent="0.25">
      <c r="A40" s="17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</row>
    <row r="41" spans="1:18" x14ac:dyDescent="0.25">
      <c r="A41" s="35"/>
      <c r="B41" s="31" t="s">
        <v>24</v>
      </c>
      <c r="C41" s="18" t="s">
        <v>6</v>
      </c>
      <c r="D41" s="18">
        <v>0</v>
      </c>
      <c r="E41" s="18">
        <v>0</v>
      </c>
      <c r="F41" s="18">
        <v>3</v>
      </c>
      <c r="G41" s="18">
        <v>5</v>
      </c>
      <c r="H41" s="18">
        <v>0</v>
      </c>
      <c r="I41" s="18">
        <v>0</v>
      </c>
      <c r="J41" s="18">
        <v>0</v>
      </c>
      <c r="K41" s="18">
        <v>1</v>
      </c>
      <c r="L41" s="18">
        <v>0</v>
      </c>
      <c r="M41" s="18">
        <v>0</v>
      </c>
      <c r="N41" s="18">
        <f>SUM(D41:M41)</f>
        <v>9</v>
      </c>
      <c r="O41" s="18">
        <f>SUM(D41:M43)</f>
        <v>27</v>
      </c>
      <c r="P41" s="18">
        <f>COUNTIF(D41:M43,0)</f>
        <v>16</v>
      </c>
      <c r="Q41" s="22">
        <v>1</v>
      </c>
      <c r="R41" s="17"/>
    </row>
    <row r="42" spans="1:18" x14ac:dyDescent="0.25">
      <c r="A42" s="35"/>
      <c r="B42" s="31"/>
      <c r="C42" s="18" t="s">
        <v>7</v>
      </c>
      <c r="D42" s="18">
        <v>1</v>
      </c>
      <c r="E42" s="18">
        <v>0</v>
      </c>
      <c r="F42" s="18">
        <v>0</v>
      </c>
      <c r="G42" s="18">
        <v>1</v>
      </c>
      <c r="H42" s="18">
        <v>1</v>
      </c>
      <c r="I42" s="18">
        <v>1</v>
      </c>
      <c r="J42" s="18">
        <v>2</v>
      </c>
      <c r="K42" s="18">
        <v>1</v>
      </c>
      <c r="L42" s="18">
        <v>3</v>
      </c>
      <c r="M42" s="18">
        <v>3</v>
      </c>
      <c r="N42" s="18">
        <f>SUM(D42:M42)</f>
        <v>13</v>
      </c>
      <c r="O42" s="18"/>
      <c r="P42" s="18"/>
      <c r="Q42" s="22"/>
      <c r="R42" s="17"/>
    </row>
    <row r="43" spans="1:18" x14ac:dyDescent="0.25">
      <c r="A43" s="35"/>
      <c r="B43" s="31"/>
      <c r="C43" s="18" t="s">
        <v>8</v>
      </c>
      <c r="D43" s="18">
        <v>0</v>
      </c>
      <c r="E43" s="18">
        <v>0</v>
      </c>
      <c r="F43" s="18">
        <v>0</v>
      </c>
      <c r="G43" s="18">
        <v>2</v>
      </c>
      <c r="H43" s="18">
        <v>0</v>
      </c>
      <c r="I43" s="18">
        <v>0</v>
      </c>
      <c r="J43" s="18">
        <v>2</v>
      </c>
      <c r="K43" s="18">
        <v>1</v>
      </c>
      <c r="L43" s="18">
        <v>0</v>
      </c>
      <c r="M43" s="18">
        <v>0</v>
      </c>
      <c r="N43" s="18">
        <f>SUM(D43:M43)</f>
        <v>5</v>
      </c>
      <c r="O43" s="18"/>
      <c r="P43" s="18"/>
      <c r="Q43" s="22"/>
      <c r="R43" s="17"/>
    </row>
    <row r="44" spans="1:18" ht="9.9499999999999993" customHeight="1" x14ac:dyDescent="0.25">
      <c r="A44" s="35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  <c r="R44" s="17"/>
    </row>
    <row r="45" spans="1:18" x14ac:dyDescent="0.25">
      <c r="A45" s="35"/>
      <c r="B45" s="31" t="s">
        <v>85</v>
      </c>
      <c r="C45" s="18" t="s">
        <v>6</v>
      </c>
      <c r="D45" s="18">
        <v>3</v>
      </c>
      <c r="E45" s="18">
        <v>3</v>
      </c>
      <c r="F45" s="18">
        <v>0</v>
      </c>
      <c r="G45" s="18">
        <v>0</v>
      </c>
      <c r="H45" s="18">
        <v>5</v>
      </c>
      <c r="I45" s="18">
        <v>5</v>
      </c>
      <c r="J45" s="18">
        <v>3</v>
      </c>
      <c r="K45" s="18">
        <v>3</v>
      </c>
      <c r="L45" s="18">
        <v>5</v>
      </c>
      <c r="M45" s="18">
        <v>3</v>
      </c>
      <c r="N45" s="18">
        <f>SUM(D45:M45)</f>
        <v>30</v>
      </c>
      <c r="O45" s="18">
        <f>SUM(D45:M47)</f>
        <v>40</v>
      </c>
      <c r="P45" s="18">
        <f>COUNTIF(D45:M47,0)</f>
        <v>14</v>
      </c>
      <c r="Q45" s="22">
        <v>2</v>
      </c>
      <c r="R45" s="17"/>
    </row>
    <row r="46" spans="1:18" x14ac:dyDescent="0.25">
      <c r="A46" s="35"/>
      <c r="B46" s="48" t="s">
        <v>56</v>
      </c>
      <c r="C46" s="18" t="s">
        <v>7</v>
      </c>
      <c r="D46" s="18">
        <v>1</v>
      </c>
      <c r="E46" s="18">
        <v>3</v>
      </c>
      <c r="F46" s="18">
        <v>0</v>
      </c>
      <c r="G46" s="18">
        <v>0</v>
      </c>
      <c r="H46" s="18">
        <v>1</v>
      </c>
      <c r="I46" s="18">
        <v>0</v>
      </c>
      <c r="J46" s="18">
        <v>0</v>
      </c>
      <c r="K46" s="18">
        <v>1</v>
      </c>
      <c r="L46" s="18">
        <v>0</v>
      </c>
      <c r="M46" s="18">
        <v>1</v>
      </c>
      <c r="N46" s="18">
        <f>SUM(D46:M46)</f>
        <v>7</v>
      </c>
      <c r="O46" s="18"/>
      <c r="P46" s="18"/>
      <c r="Q46" s="22"/>
      <c r="R46" s="17"/>
    </row>
    <row r="47" spans="1:18" x14ac:dyDescent="0.25">
      <c r="A47" s="44"/>
      <c r="B47" s="32"/>
      <c r="C47" s="20" t="s">
        <v>8</v>
      </c>
      <c r="D47" s="20">
        <v>0</v>
      </c>
      <c r="E47" s="20">
        <v>1</v>
      </c>
      <c r="F47" s="20">
        <v>0</v>
      </c>
      <c r="G47" s="20">
        <v>0</v>
      </c>
      <c r="H47" s="20">
        <v>1</v>
      </c>
      <c r="I47" s="20">
        <v>0</v>
      </c>
      <c r="J47" s="20">
        <v>0</v>
      </c>
      <c r="K47" s="20">
        <v>1</v>
      </c>
      <c r="L47" s="20">
        <v>0</v>
      </c>
      <c r="M47" s="20">
        <v>0</v>
      </c>
      <c r="N47" s="20">
        <f>SUM(D47:M47)</f>
        <v>3</v>
      </c>
      <c r="O47" s="20"/>
      <c r="P47" s="20"/>
      <c r="Q47" s="26"/>
      <c r="R47" s="17"/>
    </row>
    <row r="49" spans="1:17" x14ac:dyDescent="0.25">
      <c r="A49" s="5" t="s">
        <v>68</v>
      </c>
      <c r="B49" s="30" t="s">
        <v>81</v>
      </c>
      <c r="C49" s="18" t="s">
        <v>6</v>
      </c>
      <c r="D49" s="1">
        <v>0</v>
      </c>
      <c r="E49" s="1">
        <v>0</v>
      </c>
      <c r="F49" s="1">
        <v>2</v>
      </c>
      <c r="G49" s="1">
        <v>0</v>
      </c>
      <c r="H49" s="1">
        <v>3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8">
        <f>SUM(D49:M49)</f>
        <v>6</v>
      </c>
      <c r="O49" s="18">
        <f>SUM(D49:M51)</f>
        <v>7</v>
      </c>
      <c r="P49" s="18">
        <f>COUNTIF(D49:M51,0)</f>
        <v>26</v>
      </c>
      <c r="Q49" s="13">
        <v>1</v>
      </c>
    </row>
    <row r="50" spans="1:17" x14ac:dyDescent="0.25">
      <c r="B50" s="48" t="s">
        <v>56</v>
      </c>
      <c r="C50" s="1" t="s">
        <v>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>SUM(D50:M50)</f>
        <v>0</v>
      </c>
    </row>
    <row r="51" spans="1:17" x14ac:dyDescent="0.25">
      <c r="B51" s="31"/>
      <c r="C51" s="18" t="s">
        <v>8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1</v>
      </c>
      <c r="M51" s="18">
        <v>0</v>
      </c>
      <c r="N51" s="18">
        <f>SUM(D51:M51)</f>
        <v>1</v>
      </c>
      <c r="O51" s="18"/>
      <c r="P51" s="18"/>
      <c r="Q51" s="22"/>
    </row>
    <row r="52" spans="1:17" ht="9.9499999999999993" customHeight="1" x14ac:dyDescent="0.25"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</row>
    <row r="53" spans="1:17" x14ac:dyDescent="0.25">
      <c r="B53" s="30" t="s">
        <v>169</v>
      </c>
      <c r="C53" s="18" t="s">
        <v>6</v>
      </c>
      <c r="D53" s="1">
        <v>0</v>
      </c>
      <c r="E53" s="1">
        <v>0</v>
      </c>
      <c r="F53" s="1">
        <v>0</v>
      </c>
      <c r="G53" s="1">
        <v>0</v>
      </c>
      <c r="H53" s="1">
        <v>5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8">
        <f>SUM(D53:M53)</f>
        <v>6</v>
      </c>
      <c r="O53" s="18">
        <f>SUM(D53:M55)</f>
        <v>18</v>
      </c>
      <c r="P53" s="18">
        <f>COUNTIF(D53:M55,0)</f>
        <v>24</v>
      </c>
      <c r="Q53" s="13">
        <v>2</v>
      </c>
    </row>
    <row r="54" spans="1:17" x14ac:dyDescent="0.25">
      <c r="B54" s="48" t="s">
        <v>56</v>
      </c>
      <c r="C54" s="1" t="s">
        <v>7</v>
      </c>
      <c r="D54" s="1">
        <v>0</v>
      </c>
      <c r="E54" s="1">
        <v>0</v>
      </c>
      <c r="F54" s="1">
        <v>5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5</v>
      </c>
      <c r="N54" s="1">
        <f>SUM(D54:M54)</f>
        <v>11</v>
      </c>
    </row>
    <row r="55" spans="1:17" x14ac:dyDescent="0.25">
      <c r="A55" s="17"/>
      <c r="C55" s="1" t="s">
        <v>8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f>SUM(D55:M55)</f>
        <v>1</v>
      </c>
    </row>
    <row r="56" spans="1:17" ht="9.9499999999999993" customHeight="1" x14ac:dyDescent="0.25">
      <c r="A56" s="17"/>
      <c r="B56" s="3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2"/>
    </row>
    <row r="57" spans="1:17" x14ac:dyDescent="0.25">
      <c r="B57" s="30" t="s">
        <v>170</v>
      </c>
      <c r="C57" s="18" t="s">
        <v>6</v>
      </c>
      <c r="D57" s="1">
        <v>0</v>
      </c>
      <c r="E57" s="1">
        <v>0</v>
      </c>
      <c r="F57" s="1">
        <v>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</v>
      </c>
      <c r="M57" s="1">
        <v>5</v>
      </c>
      <c r="N57" s="18">
        <f>SUM(D57:M57)</f>
        <v>12</v>
      </c>
      <c r="O57" s="18">
        <f>SUM(D57:M59)</f>
        <v>34</v>
      </c>
      <c r="P57" s="18">
        <f>COUNTIF(D57:M59,0)</f>
        <v>20</v>
      </c>
      <c r="Q57" s="13">
        <v>3</v>
      </c>
    </row>
    <row r="58" spans="1:17" x14ac:dyDescent="0.25">
      <c r="B58" s="48" t="s">
        <v>56</v>
      </c>
      <c r="C58" s="1" t="s">
        <v>7</v>
      </c>
      <c r="D58" s="1">
        <v>0</v>
      </c>
      <c r="E58" s="1">
        <v>1</v>
      </c>
      <c r="F58" s="1">
        <v>0</v>
      </c>
      <c r="G58" s="1">
        <v>5</v>
      </c>
      <c r="H58" s="1">
        <v>0</v>
      </c>
      <c r="I58" s="1">
        <v>5</v>
      </c>
      <c r="J58" s="1">
        <v>0</v>
      </c>
      <c r="K58" s="1">
        <v>0</v>
      </c>
      <c r="L58" s="1">
        <v>2</v>
      </c>
      <c r="M58" s="1">
        <v>5</v>
      </c>
      <c r="N58" s="1">
        <f>SUM(D58:M58)</f>
        <v>18</v>
      </c>
    </row>
    <row r="59" spans="1:17" x14ac:dyDescent="0.25">
      <c r="A59" s="19"/>
      <c r="B59" s="32"/>
      <c r="C59" s="20" t="s">
        <v>8</v>
      </c>
      <c r="D59" s="20">
        <v>0</v>
      </c>
      <c r="E59" s="20">
        <v>0</v>
      </c>
      <c r="F59" s="20">
        <v>0</v>
      </c>
      <c r="G59" s="20">
        <v>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3</v>
      </c>
      <c r="N59" s="20">
        <f>SUM(D59:M59)</f>
        <v>4</v>
      </c>
      <c r="O59" s="20"/>
      <c r="P59" s="20"/>
      <c r="Q59" s="26"/>
    </row>
    <row r="61" spans="1:17" x14ac:dyDescent="0.25">
      <c r="A61" s="5" t="s">
        <v>34</v>
      </c>
      <c r="B61" s="30" t="s">
        <v>38</v>
      </c>
      <c r="C61" s="18" t="s">
        <v>6</v>
      </c>
      <c r="D61" s="1">
        <v>0</v>
      </c>
      <c r="E61" s="1">
        <v>5</v>
      </c>
      <c r="F61" s="1">
        <v>1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3</v>
      </c>
      <c r="M61" s="1">
        <v>2</v>
      </c>
      <c r="N61" s="18">
        <f>SUM(D61:M61)</f>
        <v>12</v>
      </c>
      <c r="O61" s="18">
        <f>SUM(D61:M63)</f>
        <v>20</v>
      </c>
      <c r="P61" s="18">
        <f>COUNTIF(D61:M63,0)</f>
        <v>20</v>
      </c>
      <c r="Q61" s="13" t="s">
        <v>84</v>
      </c>
    </row>
    <row r="62" spans="1:17" x14ac:dyDescent="0.25">
      <c r="B62" s="46"/>
      <c r="C62" s="1" t="s">
        <v>7</v>
      </c>
      <c r="D62" s="1">
        <v>0</v>
      </c>
      <c r="E62" s="1">
        <v>0</v>
      </c>
      <c r="F62" s="1">
        <v>1</v>
      </c>
      <c r="G62" s="1">
        <v>1</v>
      </c>
      <c r="H62" s="1">
        <v>1</v>
      </c>
      <c r="I62" s="1">
        <v>0</v>
      </c>
      <c r="J62" s="1">
        <v>0</v>
      </c>
      <c r="K62" s="1">
        <v>0</v>
      </c>
      <c r="L62" s="1">
        <v>2</v>
      </c>
      <c r="M62" s="1">
        <v>3</v>
      </c>
      <c r="N62" s="18">
        <f>SUM(D62:M62)</f>
        <v>8</v>
      </c>
    </row>
    <row r="63" spans="1:17" x14ac:dyDescent="0.25">
      <c r="C63" s="1" t="s">
        <v>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f>SUM(D63:M63)</f>
        <v>0</v>
      </c>
    </row>
    <row r="64" spans="1:17" ht="9.9499999999999993" customHeight="1" x14ac:dyDescent="0.25"/>
    <row r="65" spans="2:17" x14ac:dyDescent="0.25">
      <c r="B65" s="30" t="s">
        <v>13</v>
      </c>
      <c r="C65" s="18" t="s">
        <v>6</v>
      </c>
      <c r="D65" s="1">
        <v>0</v>
      </c>
      <c r="E65" s="1">
        <v>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3</v>
      </c>
      <c r="L65" s="1">
        <v>0</v>
      </c>
      <c r="M65" s="1">
        <v>0</v>
      </c>
      <c r="N65" s="18">
        <f>SUM(D65:M65)</f>
        <v>5</v>
      </c>
      <c r="O65" s="18">
        <f>SUM(D65:M67)</f>
        <v>7</v>
      </c>
      <c r="P65" s="18">
        <f>COUNTIF(D65:M67,0)</f>
        <v>26</v>
      </c>
      <c r="Q65" s="13">
        <v>1</v>
      </c>
    </row>
    <row r="66" spans="2:17" x14ac:dyDescent="0.25">
      <c r="B66" s="46"/>
      <c r="C66" s="1" t="s">
        <v>7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f>SUM(D66:M66)</f>
        <v>1</v>
      </c>
    </row>
    <row r="67" spans="2:17" x14ac:dyDescent="0.25">
      <c r="C67" s="1" t="s">
        <v>8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f>SUM(D67:M67)</f>
        <v>1</v>
      </c>
    </row>
    <row r="68" spans="2:17" ht="9.9499999999999993" customHeight="1" x14ac:dyDescent="0.25"/>
    <row r="69" spans="2:17" x14ac:dyDescent="0.25">
      <c r="B69" s="30" t="s">
        <v>141</v>
      </c>
      <c r="C69" s="18" t="s">
        <v>6</v>
      </c>
      <c r="D69" s="1">
        <v>1</v>
      </c>
      <c r="E69" s="1">
        <v>0</v>
      </c>
      <c r="F69" s="1">
        <v>5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5</v>
      </c>
      <c r="M69" s="1">
        <v>0</v>
      </c>
      <c r="N69" s="18">
        <f>SUM(D69:M69)</f>
        <v>12</v>
      </c>
      <c r="O69" s="18">
        <f>SUM(D69:M71)</f>
        <v>17</v>
      </c>
      <c r="P69" s="18">
        <f>COUNTIF(D69:M71,0)</f>
        <v>22</v>
      </c>
      <c r="Q69" s="13">
        <v>2</v>
      </c>
    </row>
    <row r="70" spans="2:17" x14ac:dyDescent="0.25">
      <c r="B70" s="46" t="s">
        <v>56</v>
      </c>
      <c r="C70" s="1" t="s">
        <v>7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2</v>
      </c>
      <c r="N70" s="1">
        <f>SUM(D70:M70)</f>
        <v>4</v>
      </c>
    </row>
    <row r="71" spans="2:17" x14ac:dyDescent="0.25">
      <c r="C71" s="1" t="s">
        <v>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</v>
      </c>
      <c r="M71" s="1">
        <v>0</v>
      </c>
      <c r="N71" s="1">
        <f>SUM(D71:M71)</f>
        <v>1</v>
      </c>
    </row>
    <row r="72" spans="2:17" ht="9.9499999999999993" customHeight="1" x14ac:dyDescent="0.25"/>
    <row r="73" spans="2:17" x14ac:dyDescent="0.25">
      <c r="B73" s="30" t="s">
        <v>172</v>
      </c>
      <c r="C73" s="18" t="s">
        <v>6</v>
      </c>
      <c r="D73" s="1">
        <v>5</v>
      </c>
      <c r="E73" s="1">
        <v>1</v>
      </c>
      <c r="F73" s="1">
        <v>5</v>
      </c>
      <c r="G73" s="1">
        <v>0</v>
      </c>
      <c r="H73" s="1">
        <v>5</v>
      </c>
      <c r="I73" s="1">
        <v>5</v>
      </c>
      <c r="J73" s="1">
        <v>0</v>
      </c>
      <c r="K73" s="1">
        <v>1</v>
      </c>
      <c r="L73" s="1">
        <v>2</v>
      </c>
      <c r="M73" s="1">
        <v>5</v>
      </c>
      <c r="N73" s="18">
        <f>SUM(D73:M73)</f>
        <v>29</v>
      </c>
      <c r="O73" s="18">
        <f>SUM(D73:M75)</f>
        <v>73</v>
      </c>
      <c r="P73" s="18">
        <f>COUNTIF(D73:M75,0)</f>
        <v>7</v>
      </c>
      <c r="Q73" s="13">
        <v>5</v>
      </c>
    </row>
    <row r="74" spans="2:17" x14ac:dyDescent="0.25">
      <c r="B74" s="46" t="s">
        <v>56</v>
      </c>
      <c r="C74" s="1" t="s">
        <v>7</v>
      </c>
      <c r="D74" s="1">
        <v>5</v>
      </c>
      <c r="E74" s="1">
        <v>1</v>
      </c>
      <c r="F74" s="1">
        <v>1</v>
      </c>
      <c r="G74" s="1">
        <v>2</v>
      </c>
      <c r="H74" s="1">
        <v>2</v>
      </c>
      <c r="I74" s="1">
        <v>0</v>
      </c>
      <c r="J74" s="1">
        <v>0</v>
      </c>
      <c r="K74" s="1">
        <v>2</v>
      </c>
      <c r="L74" s="1">
        <v>3</v>
      </c>
      <c r="M74" s="1">
        <v>3</v>
      </c>
      <c r="N74" s="1">
        <f>SUM(D74:M74)</f>
        <v>19</v>
      </c>
    </row>
    <row r="75" spans="2:17" x14ac:dyDescent="0.25">
      <c r="C75" s="1" t="s">
        <v>8</v>
      </c>
      <c r="D75" s="1">
        <v>5</v>
      </c>
      <c r="E75" s="1">
        <v>2</v>
      </c>
      <c r="F75" s="1">
        <v>0</v>
      </c>
      <c r="G75" s="1">
        <v>2</v>
      </c>
      <c r="H75" s="1">
        <v>0</v>
      </c>
      <c r="I75" s="1">
        <v>5</v>
      </c>
      <c r="J75" s="1">
        <v>0</v>
      </c>
      <c r="K75" s="1">
        <v>5</v>
      </c>
      <c r="L75" s="1">
        <v>1</v>
      </c>
      <c r="M75" s="1">
        <v>5</v>
      </c>
      <c r="N75" s="1">
        <f>SUM(D75:M75)</f>
        <v>25</v>
      </c>
    </row>
    <row r="76" spans="2:17" ht="9.9499999999999993" customHeight="1" x14ac:dyDescent="0.25"/>
    <row r="77" spans="2:17" x14ac:dyDescent="0.25">
      <c r="B77" s="30" t="s">
        <v>44</v>
      </c>
      <c r="C77" s="18" t="s">
        <v>6</v>
      </c>
      <c r="D77" s="1">
        <v>1</v>
      </c>
      <c r="E77" s="1">
        <v>2</v>
      </c>
      <c r="F77" s="1">
        <v>5</v>
      </c>
      <c r="G77" s="1">
        <v>0</v>
      </c>
      <c r="H77" s="1">
        <v>3</v>
      </c>
      <c r="I77" s="1">
        <v>1</v>
      </c>
      <c r="J77" s="1">
        <v>0</v>
      </c>
      <c r="K77" s="1">
        <v>0</v>
      </c>
      <c r="L77" s="1">
        <v>1</v>
      </c>
      <c r="M77" s="1">
        <v>2</v>
      </c>
      <c r="N77" s="18">
        <f>SUM(D77:M77)</f>
        <v>15</v>
      </c>
      <c r="O77" s="18">
        <f>SUM(D77:M79)</f>
        <v>34</v>
      </c>
      <c r="P77" s="18">
        <f>COUNTIF(D77:M79,0)</f>
        <v>15</v>
      </c>
      <c r="Q77" s="13">
        <v>4</v>
      </c>
    </row>
    <row r="78" spans="2:17" x14ac:dyDescent="0.25">
      <c r="B78" s="46"/>
      <c r="C78" s="1" t="s">
        <v>7</v>
      </c>
      <c r="D78" s="1">
        <v>0</v>
      </c>
      <c r="E78" s="1">
        <v>3</v>
      </c>
      <c r="F78" s="1">
        <v>1</v>
      </c>
      <c r="G78" s="1">
        <v>0</v>
      </c>
      <c r="H78" s="1">
        <v>2</v>
      </c>
      <c r="I78" s="1">
        <v>0</v>
      </c>
      <c r="J78" s="1">
        <v>3</v>
      </c>
      <c r="K78" s="1">
        <v>0</v>
      </c>
      <c r="L78" s="1">
        <v>0</v>
      </c>
      <c r="M78" s="1">
        <v>2</v>
      </c>
      <c r="N78" s="1">
        <f>SUM(D78:M78)</f>
        <v>11</v>
      </c>
    </row>
    <row r="79" spans="2:17" x14ac:dyDescent="0.25">
      <c r="C79" s="1" t="s">
        <v>8</v>
      </c>
      <c r="D79" s="1">
        <v>0</v>
      </c>
      <c r="E79" s="1">
        <v>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5</v>
      </c>
      <c r="L79" s="1">
        <v>0</v>
      </c>
      <c r="M79" s="1">
        <v>1</v>
      </c>
      <c r="N79" s="1">
        <f>SUM(D79:M79)</f>
        <v>8</v>
      </c>
    </row>
    <row r="80" spans="2:17" ht="9.9499999999999993" customHeight="1" x14ac:dyDescent="0.25"/>
    <row r="81" spans="1:17" x14ac:dyDescent="0.25">
      <c r="B81" s="30" t="s">
        <v>178</v>
      </c>
      <c r="C81" s="18" t="s">
        <v>6</v>
      </c>
      <c r="D81" s="1">
        <v>0</v>
      </c>
      <c r="E81" s="1">
        <v>0</v>
      </c>
      <c r="F81" s="1">
        <v>2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5</v>
      </c>
      <c r="N81" s="18">
        <f>SUM(D81:M81)</f>
        <v>8</v>
      </c>
      <c r="O81" s="18">
        <f>SUM(D81:M83)</f>
        <v>24</v>
      </c>
      <c r="P81" s="18">
        <f>COUNTIF(D81:M83,0)</f>
        <v>17</v>
      </c>
      <c r="Q81" s="13">
        <v>3</v>
      </c>
    </row>
    <row r="82" spans="1:17" x14ac:dyDescent="0.25">
      <c r="B82" s="46" t="s">
        <v>56</v>
      </c>
      <c r="C82" s="1" t="s">
        <v>7</v>
      </c>
      <c r="D82" s="1">
        <v>3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1</v>
      </c>
      <c r="K82" s="1">
        <v>0</v>
      </c>
      <c r="L82" s="1">
        <v>1</v>
      </c>
      <c r="M82" s="1">
        <v>1</v>
      </c>
      <c r="N82" s="1">
        <f>SUM(D82:M82)</f>
        <v>7</v>
      </c>
    </row>
    <row r="83" spans="1:17" x14ac:dyDescent="0.25">
      <c r="A83" s="19"/>
      <c r="B83" s="32"/>
      <c r="C83" s="20" t="s">
        <v>8</v>
      </c>
      <c r="D83" s="20">
        <v>1</v>
      </c>
      <c r="E83" s="20">
        <v>0</v>
      </c>
      <c r="F83" s="20">
        <v>1</v>
      </c>
      <c r="G83" s="20">
        <v>0</v>
      </c>
      <c r="H83" s="20">
        <v>1</v>
      </c>
      <c r="I83" s="20">
        <v>5</v>
      </c>
      <c r="J83" s="20">
        <v>0</v>
      </c>
      <c r="K83" s="20">
        <v>0</v>
      </c>
      <c r="L83" s="20">
        <v>0</v>
      </c>
      <c r="M83" s="20">
        <v>1</v>
      </c>
      <c r="N83" s="20">
        <f>SUM(D83:M83)</f>
        <v>9</v>
      </c>
      <c r="O83" s="20"/>
      <c r="P83" s="20"/>
      <c r="Q83" s="26"/>
    </row>
    <row r="85" spans="1:17" x14ac:dyDescent="0.25">
      <c r="A85" s="5" t="s">
        <v>35</v>
      </c>
      <c r="B85" s="30" t="s">
        <v>142</v>
      </c>
      <c r="C85" s="18" t="s">
        <v>6</v>
      </c>
      <c r="D85" s="1">
        <v>5</v>
      </c>
      <c r="E85" s="1">
        <v>0</v>
      </c>
      <c r="F85" s="1">
        <v>0</v>
      </c>
      <c r="G85" s="1">
        <v>0</v>
      </c>
      <c r="H85" s="1">
        <v>2</v>
      </c>
      <c r="I85" s="1">
        <v>1</v>
      </c>
      <c r="J85" s="1">
        <v>0</v>
      </c>
      <c r="K85" s="1">
        <v>1</v>
      </c>
      <c r="L85" s="1">
        <v>0</v>
      </c>
      <c r="M85" s="1">
        <v>0</v>
      </c>
      <c r="N85" s="18">
        <f>SUM(D85:M85)</f>
        <v>9</v>
      </c>
      <c r="O85" s="18">
        <f>SUM(D85:M87)</f>
        <v>39</v>
      </c>
      <c r="P85" s="18">
        <f>COUNTIF(D85:M87,0)</f>
        <v>16</v>
      </c>
      <c r="Q85" s="13">
        <v>2</v>
      </c>
    </row>
    <row r="86" spans="1:17" x14ac:dyDescent="0.25">
      <c r="B86" s="46" t="s">
        <v>56</v>
      </c>
      <c r="C86" s="1" t="s">
        <v>7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5</v>
      </c>
      <c r="K86" s="1">
        <v>1</v>
      </c>
      <c r="L86" s="1">
        <v>0</v>
      </c>
      <c r="M86" s="1">
        <v>1</v>
      </c>
      <c r="N86" s="18">
        <f>SUM(D86:M86)</f>
        <v>8</v>
      </c>
    </row>
    <row r="87" spans="1:17" x14ac:dyDescent="0.25">
      <c r="C87" s="1" t="s">
        <v>8</v>
      </c>
      <c r="D87" s="1">
        <v>0</v>
      </c>
      <c r="E87" s="1">
        <v>1</v>
      </c>
      <c r="F87" s="1">
        <v>1</v>
      </c>
      <c r="G87" s="1">
        <v>0</v>
      </c>
      <c r="H87" s="1">
        <v>0</v>
      </c>
      <c r="I87" s="1">
        <v>0</v>
      </c>
      <c r="J87" s="1">
        <v>5</v>
      </c>
      <c r="K87" s="1">
        <v>5</v>
      </c>
      <c r="L87" s="1">
        <v>5</v>
      </c>
      <c r="M87" s="1">
        <v>5</v>
      </c>
      <c r="N87" s="1">
        <f>SUM(D87:M87)</f>
        <v>22</v>
      </c>
    </row>
    <row r="88" spans="1:17" ht="9.9499999999999993" customHeight="1" x14ac:dyDescent="0.25"/>
    <row r="89" spans="1:17" x14ac:dyDescent="0.25">
      <c r="B89" s="30" t="s">
        <v>173</v>
      </c>
      <c r="C89" s="18" t="s">
        <v>6</v>
      </c>
      <c r="D89" s="1">
        <v>3</v>
      </c>
      <c r="E89" s="1">
        <v>1</v>
      </c>
      <c r="F89" s="1">
        <v>0</v>
      </c>
      <c r="G89" s="1">
        <v>0</v>
      </c>
      <c r="H89" s="1">
        <v>1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8">
        <f>SUM(D89:M89)</f>
        <v>6</v>
      </c>
      <c r="O89" s="18">
        <f>SUM(D89:M91)</f>
        <v>23</v>
      </c>
      <c r="P89" s="18">
        <f>COUNTIF(D89:M91,0)</f>
        <v>18</v>
      </c>
      <c r="Q89" s="13">
        <v>1</v>
      </c>
    </row>
    <row r="90" spans="1:17" x14ac:dyDescent="0.25">
      <c r="B90" s="48" t="s">
        <v>56</v>
      </c>
      <c r="C90" s="1" t="s">
        <v>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3</v>
      </c>
      <c r="K90" s="1">
        <v>3</v>
      </c>
      <c r="L90" s="1">
        <v>0</v>
      </c>
      <c r="M90" s="1">
        <v>0</v>
      </c>
      <c r="N90" s="1">
        <f>SUM(D90:M90)</f>
        <v>6</v>
      </c>
    </row>
    <row r="91" spans="1:17" x14ac:dyDescent="0.25">
      <c r="C91" s="1" t="s">
        <v>8</v>
      </c>
      <c r="D91" s="1">
        <v>1</v>
      </c>
      <c r="E91" s="1">
        <v>1</v>
      </c>
      <c r="F91" s="1">
        <v>1</v>
      </c>
      <c r="G91" s="1">
        <v>1</v>
      </c>
      <c r="H91" s="1">
        <v>0</v>
      </c>
      <c r="I91" s="1">
        <v>0</v>
      </c>
      <c r="J91" s="1">
        <v>5</v>
      </c>
      <c r="K91" s="1">
        <v>2</v>
      </c>
      <c r="L91" s="1">
        <v>0</v>
      </c>
      <c r="M91" s="1">
        <v>0</v>
      </c>
      <c r="N91" s="1">
        <f>SUM(D91:M91)</f>
        <v>11</v>
      </c>
    </row>
    <row r="92" spans="1:17" ht="9.9499999999999993" customHeight="1" x14ac:dyDescent="0.25"/>
    <row r="93" spans="1:17" x14ac:dyDescent="0.25">
      <c r="B93" s="30" t="s">
        <v>143</v>
      </c>
      <c r="C93" s="18" t="s">
        <v>6</v>
      </c>
      <c r="D93" s="1">
        <v>3</v>
      </c>
      <c r="E93" s="1">
        <v>5</v>
      </c>
      <c r="F93" s="1">
        <v>3</v>
      </c>
      <c r="G93" s="1">
        <v>0</v>
      </c>
      <c r="H93" s="1">
        <v>1</v>
      </c>
      <c r="I93" s="1">
        <v>3</v>
      </c>
      <c r="J93" s="1">
        <v>3</v>
      </c>
      <c r="K93" s="1">
        <v>1</v>
      </c>
      <c r="L93" s="1">
        <v>5</v>
      </c>
      <c r="M93" s="1">
        <v>5</v>
      </c>
      <c r="N93" s="18">
        <f>SUM(D93:M93)</f>
        <v>29</v>
      </c>
      <c r="O93" s="18">
        <f>SUM(D93:M95)</f>
        <v>86</v>
      </c>
      <c r="P93" s="18">
        <f>COUNTIF(D93:M95,0)</f>
        <v>2</v>
      </c>
      <c r="Q93" s="13">
        <v>4</v>
      </c>
    </row>
    <row r="94" spans="1:17" x14ac:dyDescent="0.25">
      <c r="B94" s="46" t="s">
        <v>56</v>
      </c>
      <c r="C94" s="1" t="s">
        <v>7</v>
      </c>
      <c r="D94" s="1">
        <v>3</v>
      </c>
      <c r="E94" s="1">
        <v>3</v>
      </c>
      <c r="F94" s="1">
        <v>5</v>
      </c>
      <c r="G94" s="1">
        <v>3</v>
      </c>
      <c r="H94" s="1">
        <v>3</v>
      </c>
      <c r="I94" s="1">
        <v>5</v>
      </c>
      <c r="J94" s="1">
        <v>3</v>
      </c>
      <c r="K94" s="1">
        <v>3</v>
      </c>
      <c r="L94" s="1">
        <v>3</v>
      </c>
      <c r="M94" s="1">
        <v>1</v>
      </c>
      <c r="N94" s="1">
        <f>SUM(D94:M94)</f>
        <v>32</v>
      </c>
    </row>
    <row r="95" spans="1:17" x14ac:dyDescent="0.25">
      <c r="C95" s="1" t="s">
        <v>8</v>
      </c>
      <c r="D95" s="1">
        <v>3</v>
      </c>
      <c r="E95" s="1">
        <v>3</v>
      </c>
      <c r="F95" s="1">
        <v>3</v>
      </c>
      <c r="G95" s="1">
        <v>2</v>
      </c>
      <c r="H95" s="1">
        <v>1</v>
      </c>
      <c r="I95" s="1">
        <v>2</v>
      </c>
      <c r="J95" s="1">
        <v>3</v>
      </c>
      <c r="K95" s="1">
        <v>5</v>
      </c>
      <c r="L95" s="1">
        <v>3</v>
      </c>
      <c r="M95" s="1">
        <v>0</v>
      </c>
      <c r="N95" s="1">
        <f>SUM(D95:M95)</f>
        <v>25</v>
      </c>
    </row>
    <row r="96" spans="1:17" ht="9.9499999999999993" customHeight="1" x14ac:dyDescent="0.25"/>
    <row r="97" spans="1:18" x14ac:dyDescent="0.25">
      <c r="B97" s="30" t="s">
        <v>179</v>
      </c>
      <c r="C97" s="18" t="s">
        <v>6</v>
      </c>
      <c r="D97" s="1">
        <v>5</v>
      </c>
      <c r="E97" s="1">
        <v>3</v>
      </c>
      <c r="F97" s="1">
        <v>0</v>
      </c>
      <c r="G97" s="1">
        <v>1</v>
      </c>
      <c r="H97" s="1">
        <v>5</v>
      </c>
      <c r="I97" s="1">
        <v>2</v>
      </c>
      <c r="J97" s="1">
        <v>0</v>
      </c>
      <c r="K97" s="1">
        <v>1</v>
      </c>
      <c r="L97" s="1">
        <v>1</v>
      </c>
      <c r="M97" s="1">
        <v>5</v>
      </c>
      <c r="N97" s="18">
        <f>SUM(D97:M97)</f>
        <v>23</v>
      </c>
      <c r="O97" s="18">
        <f>SUM(D97:M99)</f>
        <v>61</v>
      </c>
      <c r="P97" s="18">
        <f>COUNTIF(D97:M99,0)</f>
        <v>8</v>
      </c>
      <c r="Q97" s="13">
        <v>3</v>
      </c>
    </row>
    <row r="98" spans="1:18" x14ac:dyDescent="0.25">
      <c r="B98" s="46"/>
      <c r="C98" s="1" t="s">
        <v>7</v>
      </c>
      <c r="D98" s="1">
        <v>0</v>
      </c>
      <c r="E98" s="1">
        <v>1</v>
      </c>
      <c r="F98" s="1">
        <v>0</v>
      </c>
      <c r="G98" s="1">
        <v>5</v>
      </c>
      <c r="H98" s="1">
        <v>2</v>
      </c>
      <c r="I98" s="1">
        <v>0</v>
      </c>
      <c r="J98" s="1">
        <v>3</v>
      </c>
      <c r="K98" s="1">
        <v>3</v>
      </c>
      <c r="L98" s="1">
        <v>5</v>
      </c>
      <c r="M98" s="1">
        <v>0</v>
      </c>
      <c r="N98" s="1">
        <f>SUM(D98:M98)</f>
        <v>19</v>
      </c>
    </row>
    <row r="99" spans="1:18" x14ac:dyDescent="0.25">
      <c r="A99" s="19"/>
      <c r="B99" s="32"/>
      <c r="C99" s="20" t="s">
        <v>8</v>
      </c>
      <c r="D99" s="20">
        <v>2</v>
      </c>
      <c r="E99" s="20">
        <v>2</v>
      </c>
      <c r="F99" s="20">
        <v>1</v>
      </c>
      <c r="G99" s="20">
        <v>5</v>
      </c>
      <c r="H99" s="20">
        <v>1</v>
      </c>
      <c r="I99" s="20">
        <v>0</v>
      </c>
      <c r="J99" s="20">
        <v>3</v>
      </c>
      <c r="K99" s="20">
        <v>2</v>
      </c>
      <c r="L99" s="20">
        <v>3</v>
      </c>
      <c r="M99" s="20">
        <v>0</v>
      </c>
      <c r="N99" s="20">
        <f>SUM(D99:M99)</f>
        <v>19</v>
      </c>
      <c r="O99" s="20"/>
      <c r="P99" s="20"/>
      <c r="Q99" s="26"/>
    </row>
    <row r="101" spans="1:18" x14ac:dyDescent="0.25">
      <c r="A101" s="88" t="s">
        <v>62</v>
      </c>
      <c r="B101" s="30" t="s">
        <v>180</v>
      </c>
      <c r="C101" s="18" t="s">
        <v>6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8">
        <f>SUM(D101:M101)</f>
        <v>2</v>
      </c>
      <c r="O101" s="18">
        <f>SUM(D101:M103)</f>
        <v>2</v>
      </c>
      <c r="P101" s="18">
        <f>COUNTIF(D101:M103,0)</f>
        <v>28</v>
      </c>
      <c r="Q101" s="13" t="s">
        <v>84</v>
      </c>
    </row>
    <row r="102" spans="1:18" x14ac:dyDescent="0.25">
      <c r="B102" s="48" t="s">
        <v>56</v>
      </c>
      <c r="C102" s="1" t="s">
        <v>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8">
        <f>SUM(D102:M102)</f>
        <v>0</v>
      </c>
    </row>
    <row r="103" spans="1:18" x14ac:dyDescent="0.25">
      <c r="A103" s="19"/>
      <c r="B103" s="32"/>
      <c r="C103" s="20" t="s">
        <v>8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f>SUM(D103:M103)</f>
        <v>0</v>
      </c>
      <c r="O103" s="20"/>
      <c r="P103" s="20"/>
      <c r="Q103" s="26"/>
    </row>
    <row r="104" spans="1:18" x14ac:dyDescent="0.25">
      <c r="A104" s="17"/>
      <c r="B104" s="3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22"/>
    </row>
    <row r="107" spans="1:18" s="1" customFormat="1" x14ac:dyDescent="0.25">
      <c r="A107"/>
      <c r="B107" s="30" t="s">
        <v>41</v>
      </c>
      <c r="C107" s="1">
        <f>COUNTIF(O5:O103,"&gt;=0")</f>
        <v>25</v>
      </c>
      <c r="Q107" s="13"/>
      <c r="R107"/>
    </row>
  </sheetData>
  <mergeCells count="1">
    <mergeCell ref="D2:M2"/>
  </mergeCells>
  <pageMargins left="0.7" right="0.7" top="0.75" bottom="0.75" header="0.3" footer="0.3"/>
  <pageSetup scale="98" fitToHeight="0" orientation="portrait" r:id="rId1"/>
  <headerFooter>
    <oddHeader>&amp;C&amp;"-,Bold Italic"&amp;12Mountain West Vintage Trials Assoc.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321E-7DB1-453C-8A7F-EB365E59817D}">
  <sheetPr>
    <pageSetUpPr fitToPage="1"/>
  </sheetPr>
  <dimension ref="A1:I23"/>
  <sheetViews>
    <sheetView zoomScaleNormal="100" workbookViewId="0">
      <pane ySplit="3" topLeftCell="A4" activePane="bottomLeft" state="frozen"/>
      <selection activeCell="A82" sqref="A82"/>
      <selection pane="bottomLeft" activeCell="A82" sqref="A82"/>
    </sheetView>
  </sheetViews>
  <sheetFormatPr defaultRowHeight="15" x14ac:dyDescent="0.25"/>
  <cols>
    <col min="1" max="1" width="20.85546875" customWidth="1"/>
    <col min="2" max="2" width="23" style="30" customWidth="1"/>
    <col min="3" max="4" width="8.7109375" style="1" customWidth="1"/>
    <col min="5" max="5" width="8.7109375" style="13" customWidth="1"/>
    <col min="6" max="7" width="8.7109375" style="1" customWidth="1"/>
    <col min="8" max="8" width="8.7109375" style="13" customWidth="1"/>
    <col min="9" max="9" width="6.7109375" customWidth="1"/>
  </cols>
  <sheetData>
    <row r="1" spans="1:9" s="3" customFormat="1" ht="17.25" x14ac:dyDescent="0.3">
      <c r="A1" s="3" t="s">
        <v>210</v>
      </c>
      <c r="B1" s="27" t="s">
        <v>222</v>
      </c>
      <c r="C1" s="111"/>
      <c r="D1" s="111"/>
      <c r="E1" s="12"/>
      <c r="F1" s="14"/>
      <c r="G1" s="14"/>
      <c r="H1" s="12"/>
    </row>
    <row r="2" spans="1:9" s="6" customFormat="1" ht="15.75" x14ac:dyDescent="0.25">
      <c r="B2" s="28"/>
      <c r="C2" s="15"/>
      <c r="D2" s="15"/>
      <c r="E2" s="11"/>
      <c r="F2" s="15"/>
      <c r="G2" s="15"/>
      <c r="H2" s="11"/>
      <c r="I2" s="8"/>
    </row>
    <row r="3" spans="1:9" s="9" customFormat="1" ht="15.75" x14ac:dyDescent="0.25">
      <c r="A3" s="9" t="s">
        <v>9</v>
      </c>
      <c r="B3" s="29" t="s">
        <v>1</v>
      </c>
      <c r="C3" s="141" t="s">
        <v>95</v>
      </c>
      <c r="D3" s="141"/>
      <c r="E3" s="11" t="s">
        <v>5</v>
      </c>
      <c r="F3" s="141" t="s">
        <v>96</v>
      </c>
      <c r="G3" s="141"/>
      <c r="H3" s="11" t="s">
        <v>5</v>
      </c>
    </row>
    <row r="4" spans="1:9" s="9" customFormat="1" ht="15.75" x14ac:dyDescent="0.25">
      <c r="B4" s="29"/>
      <c r="C4" s="113" t="s">
        <v>45</v>
      </c>
      <c r="D4" s="113" t="s">
        <v>51</v>
      </c>
      <c r="E4" s="11"/>
      <c r="F4" s="113" t="s">
        <v>45</v>
      </c>
      <c r="G4" s="113" t="s">
        <v>51</v>
      </c>
      <c r="H4" s="11"/>
    </row>
    <row r="5" spans="1:9" s="9" customFormat="1" ht="15.75" x14ac:dyDescent="0.25">
      <c r="B5" s="29"/>
      <c r="C5" s="113"/>
      <c r="D5" s="113"/>
      <c r="E5" s="11"/>
      <c r="F5" s="113"/>
      <c r="G5" s="113"/>
      <c r="H5" s="11"/>
    </row>
    <row r="6" spans="1:9" x14ac:dyDescent="0.25">
      <c r="A6" s="24" t="s">
        <v>17</v>
      </c>
      <c r="B6" s="31" t="s">
        <v>27</v>
      </c>
      <c r="C6" s="66">
        <v>2</v>
      </c>
      <c r="D6" s="66">
        <v>28</v>
      </c>
      <c r="E6" s="22" t="s">
        <v>84</v>
      </c>
      <c r="F6" s="66">
        <v>0</v>
      </c>
      <c r="G6" s="66">
        <v>30</v>
      </c>
      <c r="H6" s="22" t="s">
        <v>84</v>
      </c>
    </row>
    <row r="7" spans="1:9" ht="9.9499999999999993" customHeight="1" x14ac:dyDescent="0.25">
      <c r="A7" s="17"/>
      <c r="B7" s="31"/>
      <c r="C7" s="18"/>
      <c r="D7" s="18"/>
      <c r="E7" s="22"/>
      <c r="F7" s="18"/>
      <c r="G7" s="18"/>
      <c r="H7" s="22"/>
    </row>
    <row r="8" spans="1:9" x14ac:dyDescent="0.25">
      <c r="A8" s="17"/>
      <c r="B8" s="31" t="s">
        <v>212</v>
      </c>
      <c r="C8" s="66">
        <v>13</v>
      </c>
      <c r="D8" s="66">
        <v>22</v>
      </c>
      <c r="E8" s="22">
        <v>1</v>
      </c>
      <c r="F8" s="66">
        <v>2</v>
      </c>
      <c r="G8" s="66">
        <v>28</v>
      </c>
      <c r="H8" s="22">
        <v>2</v>
      </c>
    </row>
    <row r="9" spans="1:9" ht="9.9499999999999993" customHeight="1" x14ac:dyDescent="0.25">
      <c r="A9" s="17"/>
      <c r="B9" s="31"/>
      <c r="C9" s="18"/>
      <c r="D9" s="18"/>
      <c r="E9" s="22"/>
      <c r="F9" s="18"/>
      <c r="G9" s="18"/>
      <c r="H9" s="22"/>
    </row>
    <row r="10" spans="1:9" x14ac:dyDescent="0.25">
      <c r="A10" s="19"/>
      <c r="B10" s="32" t="s">
        <v>213</v>
      </c>
      <c r="C10" s="68">
        <v>36</v>
      </c>
      <c r="D10" s="68">
        <v>18</v>
      </c>
      <c r="E10" s="26">
        <v>2</v>
      </c>
      <c r="F10" s="68">
        <v>2</v>
      </c>
      <c r="G10" s="68">
        <v>25</v>
      </c>
      <c r="H10" s="26">
        <v>1</v>
      </c>
    </row>
    <row r="11" spans="1:9" x14ac:dyDescent="0.25">
      <c r="A11" s="17"/>
      <c r="B11" s="31"/>
      <c r="C11" s="18"/>
      <c r="D11" s="18"/>
      <c r="E11" s="22"/>
      <c r="F11" s="18"/>
      <c r="G11" s="18"/>
      <c r="H11" s="22"/>
    </row>
    <row r="12" spans="1:9" x14ac:dyDescent="0.25">
      <c r="A12" s="136" t="s">
        <v>122</v>
      </c>
      <c r="B12" s="32" t="s">
        <v>167</v>
      </c>
      <c r="C12" s="68" t="s">
        <v>67</v>
      </c>
      <c r="D12" s="68"/>
      <c r="E12" s="26"/>
      <c r="F12" s="68">
        <v>12</v>
      </c>
      <c r="G12" s="68">
        <v>24</v>
      </c>
      <c r="H12" s="26">
        <v>1</v>
      </c>
    </row>
    <row r="13" spans="1:9" x14ac:dyDescent="0.25">
      <c r="A13" s="137"/>
      <c r="B13" s="31"/>
      <c r="C13" s="66"/>
      <c r="D13" s="66"/>
      <c r="E13" s="22"/>
      <c r="F13" s="66"/>
      <c r="G13" s="66"/>
      <c r="H13" s="22"/>
    </row>
    <row r="14" spans="1:9" x14ac:dyDescent="0.25">
      <c r="A14" s="138" t="s">
        <v>211</v>
      </c>
      <c r="B14" s="31" t="s">
        <v>102</v>
      </c>
      <c r="C14" s="66"/>
      <c r="D14" s="66"/>
      <c r="E14" s="22"/>
      <c r="F14" s="66">
        <v>37</v>
      </c>
      <c r="G14" s="66">
        <v>14</v>
      </c>
      <c r="H14" s="22">
        <v>1</v>
      </c>
    </row>
    <row r="15" spans="1:9" s="17" customFormat="1" ht="14.25" customHeight="1" x14ac:dyDescent="0.25">
      <c r="A15" s="35"/>
      <c r="B15" s="31"/>
      <c r="C15" s="66"/>
      <c r="D15" s="66"/>
      <c r="E15" s="22"/>
      <c r="F15" s="66"/>
      <c r="G15" s="66"/>
      <c r="H15" s="22"/>
    </row>
    <row r="16" spans="1:9" x14ac:dyDescent="0.25">
      <c r="A16" s="5" t="s">
        <v>68</v>
      </c>
      <c r="B16" s="30" t="s">
        <v>102</v>
      </c>
      <c r="C16" s="1">
        <v>77</v>
      </c>
      <c r="D16" s="1">
        <v>5</v>
      </c>
      <c r="E16" s="13">
        <v>1</v>
      </c>
      <c r="F16" s="18"/>
      <c r="G16" s="18"/>
    </row>
    <row r="17" spans="1:9" ht="9.9499999999999993" customHeight="1" x14ac:dyDescent="0.25">
      <c r="A17" s="17"/>
      <c r="B17" s="31"/>
      <c r="C17" s="18"/>
      <c r="D17" s="18"/>
      <c r="E17" s="22"/>
      <c r="F17" s="18"/>
      <c r="G17" s="18"/>
      <c r="H17" s="22"/>
    </row>
    <row r="18" spans="1:9" x14ac:dyDescent="0.25">
      <c r="F18" s="18"/>
      <c r="G18" s="18"/>
    </row>
    <row r="19" spans="1:9" x14ac:dyDescent="0.25">
      <c r="B19" s="30" t="s">
        <v>214</v>
      </c>
      <c r="F19" s="18"/>
      <c r="G19" s="18"/>
    </row>
    <row r="20" spans="1:9" x14ac:dyDescent="0.25">
      <c r="F20" s="18"/>
      <c r="G20" s="18"/>
    </row>
    <row r="21" spans="1:9" x14ac:dyDescent="0.25">
      <c r="F21" s="18"/>
      <c r="G21" s="18"/>
    </row>
    <row r="22" spans="1:9" x14ac:dyDescent="0.25">
      <c r="F22" s="18"/>
      <c r="G22" s="18"/>
    </row>
    <row r="23" spans="1:9" s="1" customFormat="1" x14ac:dyDescent="0.25">
      <c r="A23"/>
      <c r="B23" s="30" t="s">
        <v>41</v>
      </c>
      <c r="E23" s="13"/>
      <c r="F23" s="1">
        <f>COUNTIF(B6:B18,"*")-1</f>
        <v>5</v>
      </c>
      <c r="H23" s="13"/>
      <c r="I23"/>
    </row>
  </sheetData>
  <mergeCells count="2">
    <mergeCell ref="C3:D3"/>
    <mergeCell ref="F3:G3"/>
  </mergeCells>
  <pageMargins left="0.7" right="0.7" top="0.75" bottom="0.75" header="0.3" footer="0.3"/>
  <pageSetup scale="94" fitToHeight="0" orientation="portrait" r:id="rId1"/>
  <headerFooter>
    <oddHeader>&amp;C&amp;"-,Bold Italic"&amp;12Mountain West Vintage Trials Assoc.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3D9E-A1C7-4F4C-B663-488986C36C44}">
  <sheetPr>
    <pageSetUpPr fitToPage="1"/>
  </sheetPr>
  <dimension ref="A1:AF174"/>
  <sheetViews>
    <sheetView zoomScaleNormal="100" workbookViewId="0">
      <pane ySplit="3" topLeftCell="A4" activePane="bottomLeft" state="frozen"/>
      <selection activeCell="A82" sqref="A82"/>
      <selection pane="bottomLeft" activeCell="Q143" sqref="A1:Q143"/>
    </sheetView>
  </sheetViews>
  <sheetFormatPr defaultRowHeight="15" x14ac:dyDescent="0.25"/>
  <cols>
    <col min="1" max="1" width="20.85546875" customWidth="1"/>
    <col min="2" max="2" width="25.28515625" style="30" customWidth="1"/>
    <col min="3" max="3" width="11.85546875" style="1" bestFit="1" customWidth="1"/>
    <col min="4" max="13" width="6.7109375" style="1" hidden="1" customWidth="1"/>
    <col min="14" max="16" width="8.7109375" style="1" customWidth="1"/>
    <col min="17" max="17" width="8.5703125" style="13" customWidth="1"/>
    <col min="18" max="18" width="6.7109375" customWidth="1"/>
  </cols>
  <sheetData>
    <row r="1" spans="1:18" s="3" customFormat="1" ht="17.25" x14ac:dyDescent="0.3">
      <c r="A1" s="3" t="s">
        <v>64</v>
      </c>
      <c r="B1" s="27" t="s">
        <v>181</v>
      </c>
      <c r="C1" s="14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4"/>
      <c r="O1" s="4"/>
      <c r="P1" s="4"/>
      <c r="Q1" s="12"/>
    </row>
    <row r="2" spans="1:18" s="6" customFormat="1" ht="15.75" x14ac:dyDescent="0.25">
      <c r="B2" s="28"/>
      <c r="C2" s="15"/>
      <c r="D2" s="140" t="s">
        <v>2</v>
      </c>
      <c r="E2" s="140"/>
      <c r="F2" s="140"/>
      <c r="G2" s="140"/>
      <c r="H2" s="140"/>
      <c r="I2" s="140"/>
      <c r="J2" s="140"/>
      <c r="K2" s="140"/>
      <c r="L2" s="140"/>
      <c r="M2" s="140"/>
      <c r="N2" s="45"/>
      <c r="O2" s="45"/>
      <c r="P2" s="45"/>
      <c r="Q2" s="11"/>
      <c r="R2" s="8"/>
    </row>
    <row r="3" spans="1:18" s="9" customFormat="1" ht="31.5" x14ac:dyDescent="0.25">
      <c r="A3" s="9" t="s">
        <v>9</v>
      </c>
      <c r="B3" s="29" t="s">
        <v>1</v>
      </c>
      <c r="C3" s="10"/>
      <c r="D3" s="115">
        <v>1</v>
      </c>
      <c r="E3" s="115">
        <v>2</v>
      </c>
      <c r="F3" s="115">
        <v>3</v>
      </c>
      <c r="G3" s="115">
        <v>4</v>
      </c>
      <c r="H3" s="115">
        <v>5</v>
      </c>
      <c r="I3" s="115">
        <v>6</v>
      </c>
      <c r="J3" s="115">
        <v>7</v>
      </c>
      <c r="K3" s="115">
        <v>8</v>
      </c>
      <c r="L3" s="115">
        <v>9</v>
      </c>
      <c r="M3" s="115">
        <v>10</v>
      </c>
      <c r="N3" s="16" t="s">
        <v>3</v>
      </c>
      <c r="O3" s="16" t="s">
        <v>4</v>
      </c>
      <c r="P3" s="16" t="s">
        <v>51</v>
      </c>
      <c r="Q3" s="11" t="s">
        <v>5</v>
      </c>
    </row>
    <row r="4" spans="1:18" x14ac:dyDescent="0.25">
      <c r="A4" s="17"/>
      <c r="B4" s="3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/>
    </row>
    <row r="5" spans="1:18" x14ac:dyDescent="0.25">
      <c r="A5" s="49" t="s">
        <v>43</v>
      </c>
      <c r="B5" s="31" t="s">
        <v>28</v>
      </c>
      <c r="C5" s="18" t="s">
        <v>6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5</v>
      </c>
      <c r="K5" s="18">
        <v>0</v>
      </c>
      <c r="L5" s="18">
        <v>0</v>
      </c>
      <c r="M5" s="18">
        <v>0</v>
      </c>
      <c r="N5" s="18">
        <f>SUM(D5:M5)</f>
        <v>5</v>
      </c>
      <c r="O5" s="18">
        <f>SUM(D5:M7)</f>
        <v>20</v>
      </c>
      <c r="P5" s="18">
        <f>COUNTIF(D5:M7,0)</f>
        <v>24</v>
      </c>
      <c r="Q5" s="22">
        <v>1</v>
      </c>
    </row>
    <row r="6" spans="1:18" x14ac:dyDescent="0.25">
      <c r="A6" s="17"/>
      <c r="B6" s="31"/>
      <c r="C6" s="18" t="s">
        <v>7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5</v>
      </c>
      <c r="J6" s="18">
        <v>0</v>
      </c>
      <c r="K6" s="18">
        <v>1</v>
      </c>
      <c r="L6" s="18">
        <v>0</v>
      </c>
      <c r="M6" s="18">
        <v>5</v>
      </c>
      <c r="N6" s="18">
        <f>SUM(D6:M6)</f>
        <v>11</v>
      </c>
      <c r="O6" s="18"/>
      <c r="P6" s="18"/>
      <c r="Q6" s="22"/>
    </row>
    <row r="7" spans="1:18" x14ac:dyDescent="0.25">
      <c r="A7" s="19"/>
      <c r="B7" s="32"/>
      <c r="C7" s="20" t="s">
        <v>8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2</v>
      </c>
      <c r="N7" s="20">
        <f>SUM(D7:M7)</f>
        <v>4</v>
      </c>
      <c r="O7" s="20"/>
      <c r="P7" s="20"/>
      <c r="Q7" s="26"/>
    </row>
    <row r="8" spans="1:18" x14ac:dyDescent="0.25">
      <c r="A8" s="17"/>
      <c r="B8" s="3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</row>
    <row r="9" spans="1:18" x14ac:dyDescent="0.25">
      <c r="A9" s="24" t="s">
        <v>16</v>
      </c>
      <c r="B9" s="31" t="s">
        <v>60</v>
      </c>
      <c r="C9" s="18" t="s">
        <v>6</v>
      </c>
      <c r="D9" s="18">
        <v>0</v>
      </c>
      <c r="E9" s="18">
        <v>1</v>
      </c>
      <c r="F9" s="18">
        <v>0</v>
      </c>
      <c r="G9" s="18">
        <v>0</v>
      </c>
      <c r="H9" s="18">
        <v>1</v>
      </c>
      <c r="I9" s="18">
        <v>0</v>
      </c>
      <c r="J9" s="18">
        <v>0</v>
      </c>
      <c r="K9" s="18">
        <v>0</v>
      </c>
      <c r="L9" s="18">
        <v>0</v>
      </c>
      <c r="M9" s="18">
        <v>1</v>
      </c>
      <c r="N9" s="18">
        <f>SUM(D9:M9)</f>
        <v>3</v>
      </c>
      <c r="O9" s="18">
        <f>SUM(D9:M11)</f>
        <v>20</v>
      </c>
      <c r="P9" s="18">
        <f>COUNTIF(D9:M11,0)</f>
        <v>19</v>
      </c>
      <c r="Q9" s="22">
        <v>2</v>
      </c>
    </row>
    <row r="10" spans="1:18" x14ac:dyDescent="0.25">
      <c r="A10" s="17"/>
      <c r="B10" s="31"/>
      <c r="C10" s="18" t="s">
        <v>7</v>
      </c>
      <c r="D10" s="18">
        <v>0</v>
      </c>
      <c r="E10" s="18">
        <v>2</v>
      </c>
      <c r="F10" s="18">
        <v>0</v>
      </c>
      <c r="G10" s="18">
        <v>0</v>
      </c>
      <c r="H10" s="18">
        <v>1</v>
      </c>
      <c r="I10" s="18">
        <v>0</v>
      </c>
      <c r="J10" s="18">
        <v>0</v>
      </c>
      <c r="K10" s="18">
        <v>0</v>
      </c>
      <c r="L10" s="18">
        <v>0</v>
      </c>
      <c r="M10" s="18">
        <v>3</v>
      </c>
      <c r="N10" s="18">
        <f>SUM(D10:M10)</f>
        <v>6</v>
      </c>
      <c r="O10" s="18"/>
      <c r="P10" s="18"/>
      <c r="Q10" s="22"/>
    </row>
    <row r="11" spans="1:18" x14ac:dyDescent="0.25">
      <c r="A11" s="17"/>
      <c r="B11" s="31"/>
      <c r="C11" s="18" t="s">
        <v>8</v>
      </c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2</v>
      </c>
      <c r="K11" s="18">
        <v>0</v>
      </c>
      <c r="L11" s="18">
        <v>2</v>
      </c>
      <c r="M11" s="18">
        <v>5</v>
      </c>
      <c r="N11" s="18">
        <f>SUM(D11:M11)</f>
        <v>11</v>
      </c>
      <c r="O11" s="18"/>
      <c r="P11" s="18"/>
      <c r="Q11" s="22"/>
    </row>
    <row r="12" spans="1:18" ht="9.9499999999999993" customHeight="1" x14ac:dyDescent="0.25">
      <c r="A12" s="17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</row>
    <row r="13" spans="1:18" x14ac:dyDescent="0.25">
      <c r="A13" s="17"/>
      <c r="B13" s="31" t="s">
        <v>20</v>
      </c>
      <c r="C13" s="18" t="s">
        <v>6</v>
      </c>
      <c r="D13" s="18">
        <v>0</v>
      </c>
      <c r="E13" s="18">
        <v>0</v>
      </c>
      <c r="F13" s="18">
        <v>0</v>
      </c>
      <c r="G13" s="18">
        <v>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>SUM(D13:M13)</f>
        <v>5</v>
      </c>
      <c r="O13" s="18">
        <f>SUM(D13:M15)</f>
        <v>8</v>
      </c>
      <c r="P13" s="18">
        <f>COUNTIF(D13:M15,0)</f>
        <v>27</v>
      </c>
      <c r="Q13" s="22">
        <v>1</v>
      </c>
    </row>
    <row r="14" spans="1:18" x14ac:dyDescent="0.25">
      <c r="A14" s="17"/>
      <c r="B14" s="31"/>
      <c r="C14" s="18" t="s">
        <v>7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>SUM(D14:M14)</f>
        <v>1</v>
      </c>
      <c r="O14" s="18"/>
      <c r="P14" s="18"/>
      <c r="Q14" s="22"/>
    </row>
    <row r="15" spans="1:18" x14ac:dyDescent="0.25">
      <c r="A15" s="19"/>
      <c r="B15" s="32"/>
      <c r="C15" s="20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2</v>
      </c>
      <c r="K15" s="20">
        <v>0</v>
      </c>
      <c r="L15" s="20">
        <v>0</v>
      </c>
      <c r="M15" s="20">
        <v>0</v>
      </c>
      <c r="N15" s="20">
        <f>SUM(D15:M15)</f>
        <v>2</v>
      </c>
      <c r="O15" s="20"/>
      <c r="P15" s="20"/>
      <c r="Q15" s="26"/>
    </row>
    <row r="16" spans="1:18" x14ac:dyDescent="0.25">
      <c r="A16" s="17"/>
      <c r="B16" s="3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2"/>
    </row>
    <row r="17" spans="1:17" x14ac:dyDescent="0.25">
      <c r="A17" s="24" t="s">
        <v>17</v>
      </c>
      <c r="B17" s="31" t="s">
        <v>27</v>
      </c>
      <c r="C17" s="18" t="s">
        <v>6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SUM(D17:M17)</f>
        <v>0</v>
      </c>
      <c r="O17" s="18">
        <f>SUM(D17:M19)</f>
        <v>0</v>
      </c>
      <c r="P17" s="18">
        <f>COUNTIF(D17:M19,0)</f>
        <v>30</v>
      </c>
      <c r="Q17" s="22" t="s">
        <v>182</v>
      </c>
    </row>
    <row r="18" spans="1:17" x14ac:dyDescent="0.25">
      <c r="A18" s="17"/>
      <c r="B18" s="48" t="s">
        <v>62</v>
      </c>
      <c r="C18" s="18" t="s">
        <v>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>SUM(D18:M18)</f>
        <v>0</v>
      </c>
      <c r="O18" s="18"/>
      <c r="P18" s="18"/>
      <c r="Q18" s="22"/>
    </row>
    <row r="19" spans="1:17" x14ac:dyDescent="0.25">
      <c r="A19" s="17"/>
      <c r="B19" s="31"/>
      <c r="C19" s="18" t="s">
        <v>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f>SUM(D19:M19)</f>
        <v>0</v>
      </c>
      <c r="O19" s="18"/>
      <c r="P19" s="18"/>
      <c r="Q19" s="22"/>
    </row>
    <row r="20" spans="1:17" ht="9.9499999999999993" customHeight="1" x14ac:dyDescent="0.25">
      <c r="A20" s="17"/>
      <c r="B20" s="3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2"/>
    </row>
    <row r="21" spans="1:17" x14ac:dyDescent="0.25">
      <c r="A21" s="17"/>
      <c r="B21" s="31" t="s">
        <v>18</v>
      </c>
      <c r="C21" s="18" t="s">
        <v>6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5</v>
      </c>
      <c r="J21" s="18">
        <v>0</v>
      </c>
      <c r="K21" s="18">
        <v>1</v>
      </c>
      <c r="L21" s="18">
        <v>0</v>
      </c>
      <c r="M21" s="18">
        <v>2</v>
      </c>
      <c r="N21" s="18">
        <f>SUM(D21:M21)</f>
        <v>8</v>
      </c>
      <c r="O21" s="18">
        <f>SUM(D21:M23)</f>
        <v>14</v>
      </c>
      <c r="P21" s="18">
        <f>COUNTIF(D21:M23,0)</f>
        <v>23</v>
      </c>
      <c r="Q21" s="22">
        <v>1</v>
      </c>
    </row>
    <row r="22" spans="1:17" x14ac:dyDescent="0.25">
      <c r="A22" s="17"/>
      <c r="B22" s="31"/>
      <c r="C22" s="18" t="s">
        <v>7</v>
      </c>
      <c r="D22" s="18">
        <v>2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>SUM(D22:M22)</f>
        <v>2</v>
      </c>
      <c r="O22" s="18"/>
      <c r="P22" s="18"/>
      <c r="Q22" s="22"/>
    </row>
    <row r="23" spans="1:17" x14ac:dyDescent="0.25">
      <c r="A23" s="19"/>
      <c r="B23" s="32"/>
      <c r="C23" s="20" t="s">
        <v>8</v>
      </c>
      <c r="D23" s="20">
        <v>2</v>
      </c>
      <c r="E23" s="20">
        <v>0</v>
      </c>
      <c r="F23" s="20">
        <v>0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f>SUM(D23:M23)</f>
        <v>4</v>
      </c>
      <c r="O23" s="20"/>
      <c r="P23" s="20"/>
      <c r="Q23" s="26"/>
    </row>
    <row r="24" spans="1:17" x14ac:dyDescent="0.25">
      <c r="A24" s="17"/>
      <c r="B24" s="31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2"/>
    </row>
    <row r="25" spans="1:17" x14ac:dyDescent="0.25">
      <c r="A25" s="24" t="s">
        <v>40</v>
      </c>
      <c r="B25" s="31" t="s">
        <v>167</v>
      </c>
      <c r="C25" s="18" t="s">
        <v>6</v>
      </c>
      <c r="D25" s="18">
        <v>0</v>
      </c>
      <c r="E25" s="18">
        <v>0</v>
      </c>
      <c r="F25" s="18">
        <v>0</v>
      </c>
      <c r="G25" s="18">
        <v>5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>SUM(D25:M25)</f>
        <v>5</v>
      </c>
      <c r="O25" s="18">
        <f>SUM(D25:M27)</f>
        <v>5</v>
      </c>
      <c r="P25" s="18">
        <f>COUNTIF(D25:M27,0)</f>
        <v>29</v>
      </c>
      <c r="Q25" s="22">
        <v>1</v>
      </c>
    </row>
    <row r="26" spans="1:17" x14ac:dyDescent="0.25">
      <c r="A26" s="17"/>
      <c r="B26" s="48"/>
      <c r="C26" s="18" t="s">
        <v>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f>SUM(D26:M26)</f>
        <v>0</v>
      </c>
      <c r="O26" s="18"/>
      <c r="P26" s="18"/>
      <c r="Q26" s="22"/>
    </row>
    <row r="27" spans="1:17" x14ac:dyDescent="0.25">
      <c r="A27" s="19"/>
      <c r="B27" s="32"/>
      <c r="C27" s="20" t="s">
        <v>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>SUM(D27:M27)</f>
        <v>0</v>
      </c>
      <c r="O27" s="20"/>
      <c r="P27" s="20"/>
      <c r="Q27" s="26"/>
    </row>
    <row r="28" spans="1:17" x14ac:dyDescent="0.25">
      <c r="A28" s="17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2"/>
    </row>
    <row r="29" spans="1:17" x14ac:dyDescent="0.25">
      <c r="A29" s="25" t="s">
        <v>19</v>
      </c>
      <c r="B29" s="31" t="s">
        <v>38</v>
      </c>
      <c r="C29" s="18" t="s">
        <v>6</v>
      </c>
      <c r="D29" s="18">
        <v>5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0</v>
      </c>
      <c r="K29" s="18">
        <v>0</v>
      </c>
      <c r="L29" s="18">
        <v>0</v>
      </c>
      <c r="M29" s="18">
        <v>5</v>
      </c>
      <c r="N29" s="18">
        <f>SUM(D29:M29)</f>
        <v>12</v>
      </c>
      <c r="O29" s="18">
        <f>SUM(D29:M31)</f>
        <v>19</v>
      </c>
      <c r="P29" s="18">
        <f>COUNTIF(D29:M31,0)</f>
        <v>24</v>
      </c>
      <c r="Q29" s="22">
        <v>2</v>
      </c>
    </row>
    <row r="30" spans="1:17" x14ac:dyDescent="0.25">
      <c r="A30" s="17"/>
      <c r="B30" s="31"/>
      <c r="C30" s="18" t="s">
        <v>7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1</v>
      </c>
      <c r="J30" s="18">
        <v>5</v>
      </c>
      <c r="K30" s="18">
        <v>0</v>
      </c>
      <c r="L30" s="18">
        <v>0</v>
      </c>
      <c r="M30" s="18">
        <v>0</v>
      </c>
      <c r="N30" s="18">
        <f>SUM(D30:M30)</f>
        <v>6</v>
      </c>
      <c r="O30" s="18"/>
      <c r="P30" s="18"/>
      <c r="Q30" s="22"/>
    </row>
    <row r="31" spans="1:17" x14ac:dyDescent="0.25">
      <c r="A31" s="17"/>
      <c r="B31" s="31"/>
      <c r="C31" s="18" t="s">
        <v>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1</v>
      </c>
      <c r="N31" s="18">
        <f>SUM(D31:M31)</f>
        <v>1</v>
      </c>
      <c r="O31" s="18"/>
      <c r="P31" s="18"/>
      <c r="Q31" s="22"/>
    </row>
    <row r="32" spans="1:17" ht="9.9499999999999993" customHeight="1" x14ac:dyDescent="0.25">
      <c r="A32" s="17"/>
      <c r="B32" s="3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</row>
    <row r="33" spans="1:18" x14ac:dyDescent="0.25">
      <c r="A33" s="35"/>
      <c r="B33" s="31" t="s">
        <v>15</v>
      </c>
      <c r="C33" s="18" t="s">
        <v>6</v>
      </c>
      <c r="D33" s="18">
        <v>0</v>
      </c>
      <c r="E33" s="18">
        <v>0</v>
      </c>
      <c r="F33" s="18">
        <v>0</v>
      </c>
      <c r="G33" s="18">
        <v>0</v>
      </c>
      <c r="H33" s="18">
        <v>1</v>
      </c>
      <c r="I33" s="18">
        <v>0</v>
      </c>
      <c r="J33" s="18">
        <v>0</v>
      </c>
      <c r="K33" s="18">
        <v>0</v>
      </c>
      <c r="L33" s="18">
        <v>5</v>
      </c>
      <c r="M33" s="18">
        <v>0</v>
      </c>
      <c r="N33" s="18">
        <f>SUM(D33:M33)</f>
        <v>6</v>
      </c>
      <c r="O33" s="18">
        <f>SUM(D33:M35)</f>
        <v>14</v>
      </c>
      <c r="P33" s="18">
        <f>COUNTIF(D33:M35,0)</f>
        <v>24</v>
      </c>
      <c r="Q33" s="22">
        <v>1</v>
      </c>
      <c r="R33" s="17"/>
    </row>
    <row r="34" spans="1:18" x14ac:dyDescent="0.25">
      <c r="A34" s="35"/>
      <c r="B34" s="31"/>
      <c r="C34" s="18" t="s">
        <v>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5</v>
      </c>
      <c r="N34" s="18">
        <f>SUM(D34:M34)</f>
        <v>5</v>
      </c>
      <c r="O34" s="18"/>
      <c r="P34" s="18"/>
      <c r="Q34" s="22"/>
      <c r="R34" s="17"/>
    </row>
    <row r="35" spans="1:18" x14ac:dyDescent="0.25">
      <c r="A35" s="44"/>
      <c r="B35" s="32"/>
      <c r="C35" s="20" t="s">
        <v>8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1</v>
      </c>
      <c r="N35" s="20">
        <f>SUM(D35:M35)</f>
        <v>3</v>
      </c>
      <c r="O35" s="20"/>
      <c r="P35" s="20"/>
      <c r="Q35" s="26"/>
      <c r="R35" s="17"/>
    </row>
    <row r="36" spans="1:18" x14ac:dyDescent="0.25">
      <c r="A36" s="17"/>
      <c r="B36" s="3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</row>
    <row r="37" spans="1:18" x14ac:dyDescent="0.25">
      <c r="A37" s="23" t="s">
        <v>52</v>
      </c>
      <c r="B37" s="31" t="s">
        <v>23</v>
      </c>
      <c r="C37" s="18" t="s">
        <v>6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1</v>
      </c>
      <c r="J37" s="18">
        <v>0</v>
      </c>
      <c r="K37" s="18">
        <v>0</v>
      </c>
      <c r="L37" s="18">
        <v>0</v>
      </c>
      <c r="M37" s="18">
        <v>1</v>
      </c>
      <c r="N37" s="18">
        <f>SUM(D37:M37)</f>
        <v>3</v>
      </c>
      <c r="O37" s="18">
        <f>SUM(D37:M39)</f>
        <v>20</v>
      </c>
      <c r="P37" s="18">
        <f>COUNTIF(D37:M39,0)</f>
        <v>19</v>
      </c>
      <c r="Q37" s="22">
        <v>1</v>
      </c>
    </row>
    <row r="38" spans="1:18" x14ac:dyDescent="0.25">
      <c r="A38" s="17"/>
      <c r="B38" s="50"/>
      <c r="C38" s="18" t="s">
        <v>7</v>
      </c>
      <c r="D38" s="18">
        <v>2</v>
      </c>
      <c r="E38" s="18">
        <v>0</v>
      </c>
      <c r="F38" s="18">
        <v>0</v>
      </c>
      <c r="G38" s="18">
        <v>0</v>
      </c>
      <c r="H38" s="18">
        <v>2</v>
      </c>
      <c r="I38" s="18">
        <v>5</v>
      </c>
      <c r="J38" s="18">
        <v>0</v>
      </c>
      <c r="K38" s="18">
        <v>0</v>
      </c>
      <c r="L38" s="18">
        <v>0</v>
      </c>
      <c r="M38" s="18">
        <v>0</v>
      </c>
      <c r="N38" s="18">
        <f>SUM(D38:M38)</f>
        <v>9</v>
      </c>
      <c r="O38" s="18"/>
      <c r="P38" s="18"/>
      <c r="Q38" s="22"/>
    </row>
    <row r="39" spans="1:18" x14ac:dyDescent="0.25">
      <c r="A39" s="17"/>
      <c r="B39" s="31"/>
      <c r="C39" s="18" t="s">
        <v>8</v>
      </c>
      <c r="D39" s="18">
        <v>2</v>
      </c>
      <c r="E39" s="18">
        <v>0</v>
      </c>
      <c r="F39" s="18">
        <v>0</v>
      </c>
      <c r="G39" s="18">
        <v>0</v>
      </c>
      <c r="H39" s="18">
        <v>0</v>
      </c>
      <c r="I39" s="18">
        <v>3</v>
      </c>
      <c r="J39" s="18">
        <v>0</v>
      </c>
      <c r="K39" s="18">
        <v>1</v>
      </c>
      <c r="L39" s="18">
        <v>1</v>
      </c>
      <c r="M39" s="18">
        <v>1</v>
      </c>
      <c r="N39" s="18">
        <f>SUM(D39:M39)</f>
        <v>8</v>
      </c>
      <c r="O39" s="18"/>
      <c r="P39" s="18"/>
      <c r="Q39" s="22"/>
    </row>
    <row r="40" spans="1:18" ht="9.9499999999999993" customHeight="1" x14ac:dyDescent="0.25">
      <c r="A40" s="17"/>
      <c r="B40" s="3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</row>
    <row r="41" spans="1:18" x14ac:dyDescent="0.25">
      <c r="A41" s="35"/>
      <c r="B41" s="31" t="s">
        <v>30</v>
      </c>
      <c r="C41" s="18" t="s">
        <v>6</v>
      </c>
      <c r="D41" s="18">
        <v>2</v>
      </c>
      <c r="E41" s="18">
        <v>5</v>
      </c>
      <c r="F41" s="18">
        <v>3</v>
      </c>
      <c r="G41" s="18">
        <v>0</v>
      </c>
      <c r="H41" s="18">
        <v>1</v>
      </c>
      <c r="I41" s="18">
        <v>2</v>
      </c>
      <c r="J41" s="18">
        <v>3</v>
      </c>
      <c r="K41" s="18">
        <v>1</v>
      </c>
      <c r="L41" s="18">
        <v>2</v>
      </c>
      <c r="M41" s="18">
        <v>3</v>
      </c>
      <c r="N41" s="18">
        <f>SUM(D41:M41)</f>
        <v>22</v>
      </c>
      <c r="O41" s="18">
        <f>SUM(D41:M43)</f>
        <v>39</v>
      </c>
      <c r="P41" s="18">
        <f>COUNTIF(D41:M43,0)</f>
        <v>11</v>
      </c>
      <c r="Q41" s="22">
        <v>3</v>
      </c>
      <c r="R41" s="17"/>
    </row>
    <row r="42" spans="1:18" x14ac:dyDescent="0.25">
      <c r="A42" s="35"/>
      <c r="B42" s="31"/>
      <c r="C42" s="18" t="s">
        <v>7</v>
      </c>
      <c r="D42" s="18">
        <v>1</v>
      </c>
      <c r="E42" s="18">
        <v>0</v>
      </c>
      <c r="F42" s="18">
        <v>0</v>
      </c>
      <c r="G42" s="18">
        <v>0</v>
      </c>
      <c r="H42" s="18">
        <v>0</v>
      </c>
      <c r="I42" s="18">
        <v>5</v>
      </c>
      <c r="J42" s="18">
        <v>1</v>
      </c>
      <c r="K42" s="18">
        <v>0</v>
      </c>
      <c r="L42" s="18">
        <v>1</v>
      </c>
      <c r="M42" s="18">
        <v>3</v>
      </c>
      <c r="N42" s="18">
        <f>SUM(D42:M42)</f>
        <v>11</v>
      </c>
      <c r="O42" s="18"/>
      <c r="P42" s="18"/>
      <c r="Q42" s="22"/>
      <c r="R42" s="17"/>
    </row>
    <row r="43" spans="1:18" x14ac:dyDescent="0.25">
      <c r="A43" s="35"/>
      <c r="B43" s="31"/>
      <c r="C43" s="18" t="s">
        <v>8</v>
      </c>
      <c r="D43" s="18">
        <v>0</v>
      </c>
      <c r="E43" s="18">
        <v>1</v>
      </c>
      <c r="F43" s="18">
        <v>1</v>
      </c>
      <c r="G43" s="18">
        <v>0</v>
      </c>
      <c r="H43" s="18">
        <v>0</v>
      </c>
      <c r="I43" s="18">
        <v>0</v>
      </c>
      <c r="J43" s="18">
        <v>1</v>
      </c>
      <c r="K43" s="18">
        <v>1</v>
      </c>
      <c r="L43" s="18">
        <v>0</v>
      </c>
      <c r="M43" s="18">
        <v>2</v>
      </c>
      <c r="N43" s="18">
        <f>SUM(D43:M43)</f>
        <v>6</v>
      </c>
      <c r="O43" s="18"/>
      <c r="P43" s="18"/>
      <c r="Q43" s="22"/>
      <c r="R43" s="17"/>
    </row>
    <row r="44" spans="1:18" ht="9.9499999999999993" customHeight="1" x14ac:dyDescent="0.25">
      <c r="A44" s="35"/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  <c r="R44" s="17"/>
    </row>
    <row r="45" spans="1:18" x14ac:dyDescent="0.25">
      <c r="A45" s="35"/>
      <c r="B45" s="31" t="s">
        <v>24</v>
      </c>
      <c r="C45" s="18" t="s">
        <v>6</v>
      </c>
      <c r="D45" s="18">
        <v>1</v>
      </c>
      <c r="E45" s="18">
        <v>0</v>
      </c>
      <c r="F45" s="18">
        <v>1</v>
      </c>
      <c r="G45" s="18">
        <v>0</v>
      </c>
      <c r="H45" s="18">
        <v>0</v>
      </c>
      <c r="I45" s="18">
        <v>5</v>
      </c>
      <c r="J45" s="18">
        <v>5</v>
      </c>
      <c r="K45" s="18">
        <v>0</v>
      </c>
      <c r="L45" s="18">
        <v>5</v>
      </c>
      <c r="M45" s="18">
        <v>2</v>
      </c>
      <c r="N45" s="18">
        <f>SUM(D45:M45)</f>
        <v>19</v>
      </c>
      <c r="O45" s="18">
        <f>SUM(D45:M47)</f>
        <v>37</v>
      </c>
      <c r="P45" s="18">
        <f>COUNTIF(D45:M47,0)</f>
        <v>15</v>
      </c>
      <c r="Q45" s="22">
        <v>2</v>
      </c>
      <c r="R45" s="17"/>
    </row>
    <row r="46" spans="1:18" x14ac:dyDescent="0.25">
      <c r="A46" s="35"/>
      <c r="B46" s="31"/>
      <c r="C46" s="18" t="s">
        <v>7</v>
      </c>
      <c r="D46" s="18">
        <v>1</v>
      </c>
      <c r="E46" s="18">
        <v>0</v>
      </c>
      <c r="F46" s="18">
        <v>1</v>
      </c>
      <c r="G46" s="18">
        <v>0</v>
      </c>
      <c r="H46" s="18">
        <v>0</v>
      </c>
      <c r="I46" s="18">
        <v>5</v>
      </c>
      <c r="J46" s="18">
        <v>3</v>
      </c>
      <c r="K46" s="18">
        <v>0</v>
      </c>
      <c r="L46" s="18">
        <v>2</v>
      </c>
      <c r="M46" s="18">
        <v>0</v>
      </c>
      <c r="N46" s="18">
        <f>SUM(D46:M46)</f>
        <v>12</v>
      </c>
      <c r="O46" s="18"/>
      <c r="P46" s="18"/>
      <c r="Q46" s="22"/>
      <c r="R46" s="17"/>
    </row>
    <row r="47" spans="1:18" x14ac:dyDescent="0.25">
      <c r="A47" s="35"/>
      <c r="B47" s="31"/>
      <c r="C47" s="18" t="s">
        <v>8</v>
      </c>
      <c r="D47" s="18">
        <v>2</v>
      </c>
      <c r="E47" s="18">
        <v>0</v>
      </c>
      <c r="F47" s="18">
        <v>1</v>
      </c>
      <c r="G47" s="18">
        <v>0</v>
      </c>
      <c r="H47" s="18">
        <v>0</v>
      </c>
      <c r="I47" s="18">
        <v>2</v>
      </c>
      <c r="J47" s="18">
        <v>1</v>
      </c>
      <c r="K47" s="18">
        <v>0</v>
      </c>
      <c r="L47" s="18">
        <v>0</v>
      </c>
      <c r="M47" s="18">
        <v>0</v>
      </c>
      <c r="N47" s="18">
        <f>SUM(D47:M47)</f>
        <v>6</v>
      </c>
      <c r="O47" s="18"/>
      <c r="P47" s="18"/>
      <c r="Q47" s="22"/>
      <c r="R47" s="17"/>
    </row>
    <row r="48" spans="1:18" ht="9.9499999999999993" customHeight="1" x14ac:dyDescent="0.25">
      <c r="A48" s="35"/>
      <c r="B48" s="3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  <c r="R48" s="17"/>
    </row>
    <row r="49" spans="1:18" x14ac:dyDescent="0.25">
      <c r="A49" s="35"/>
      <c r="B49" s="31" t="s">
        <v>25</v>
      </c>
      <c r="C49" s="18" t="s">
        <v>6</v>
      </c>
      <c r="D49" s="18">
        <v>0</v>
      </c>
      <c r="E49" s="18">
        <v>0</v>
      </c>
      <c r="F49" s="18">
        <v>0</v>
      </c>
      <c r="G49" s="18">
        <v>0</v>
      </c>
      <c r="H49" s="18">
        <v>5</v>
      </c>
      <c r="I49" s="18">
        <v>5</v>
      </c>
      <c r="J49" s="18">
        <v>3</v>
      </c>
      <c r="K49" s="18">
        <v>3</v>
      </c>
      <c r="L49" s="18">
        <v>0</v>
      </c>
      <c r="M49" s="18">
        <v>0</v>
      </c>
      <c r="N49" s="18">
        <f>SUM(D49:M49)</f>
        <v>16</v>
      </c>
      <c r="O49" s="18">
        <f>SUM(D49:M51)</f>
        <v>44</v>
      </c>
      <c r="P49" s="18">
        <f>COUNTIF(D49:M51,0)</f>
        <v>16</v>
      </c>
      <c r="Q49" s="22">
        <v>4</v>
      </c>
      <c r="R49" s="17"/>
    </row>
    <row r="50" spans="1:18" x14ac:dyDescent="0.25">
      <c r="A50" s="35"/>
      <c r="B50" s="31"/>
      <c r="C50" s="18" t="s">
        <v>7</v>
      </c>
      <c r="D50" s="18">
        <v>0</v>
      </c>
      <c r="E50" s="18">
        <v>0</v>
      </c>
      <c r="F50" s="18">
        <v>0</v>
      </c>
      <c r="G50" s="18">
        <v>0</v>
      </c>
      <c r="H50" s="18">
        <v>1</v>
      </c>
      <c r="I50" s="18">
        <v>5</v>
      </c>
      <c r="J50" s="18">
        <v>3</v>
      </c>
      <c r="K50" s="18">
        <v>1</v>
      </c>
      <c r="L50" s="18">
        <v>0</v>
      </c>
      <c r="M50" s="18">
        <v>0</v>
      </c>
      <c r="N50" s="18">
        <f>SUM(D50:M50)</f>
        <v>10</v>
      </c>
      <c r="O50" s="18"/>
      <c r="P50" s="18"/>
      <c r="Q50" s="22"/>
      <c r="R50" s="17"/>
    </row>
    <row r="51" spans="1:18" x14ac:dyDescent="0.25">
      <c r="A51" s="35"/>
      <c r="B51" s="31"/>
      <c r="C51" s="18" t="s">
        <v>8</v>
      </c>
      <c r="D51" s="18">
        <v>5</v>
      </c>
      <c r="E51" s="18">
        <v>0</v>
      </c>
      <c r="F51" s="18">
        <v>1</v>
      </c>
      <c r="G51" s="18">
        <v>0</v>
      </c>
      <c r="H51" s="18">
        <v>2</v>
      </c>
      <c r="I51" s="18">
        <v>5</v>
      </c>
      <c r="J51" s="18">
        <v>3</v>
      </c>
      <c r="K51" s="18">
        <v>2</v>
      </c>
      <c r="L51" s="18">
        <v>0</v>
      </c>
      <c r="M51" s="18">
        <v>0</v>
      </c>
      <c r="N51" s="18">
        <f>SUM(D51:M51)</f>
        <v>18</v>
      </c>
      <c r="O51" s="18"/>
      <c r="P51" s="18"/>
      <c r="Q51" s="22"/>
      <c r="R51" s="17"/>
    </row>
    <row r="52" spans="1:18" ht="9.9499999999999993" customHeight="1" x14ac:dyDescent="0.25">
      <c r="A52" s="35"/>
      <c r="B52" s="3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  <c r="R52" s="17"/>
    </row>
    <row r="53" spans="1:18" x14ac:dyDescent="0.25">
      <c r="A53" s="43"/>
      <c r="B53" s="30" t="s">
        <v>26</v>
      </c>
      <c r="C53" s="18" t="s">
        <v>6</v>
      </c>
      <c r="D53" s="18">
        <v>5</v>
      </c>
      <c r="E53" s="18">
        <v>0</v>
      </c>
      <c r="F53" s="18">
        <v>1</v>
      </c>
      <c r="G53" s="18">
        <v>3</v>
      </c>
      <c r="H53" s="18">
        <v>2</v>
      </c>
      <c r="I53" s="18">
        <v>5</v>
      </c>
      <c r="J53" s="18">
        <v>5</v>
      </c>
      <c r="K53" s="18">
        <v>0</v>
      </c>
      <c r="L53" s="18">
        <v>0</v>
      </c>
      <c r="M53" s="18">
        <v>0</v>
      </c>
      <c r="N53" s="18">
        <f>SUM(D53:M53)</f>
        <v>21</v>
      </c>
      <c r="O53" s="18">
        <f>SUM(D53:M55)</f>
        <v>47</v>
      </c>
      <c r="P53" s="18">
        <f>COUNTIF(D53:M55,0)</f>
        <v>14</v>
      </c>
      <c r="Q53" s="13">
        <v>5</v>
      </c>
    </row>
    <row r="54" spans="1:18" x14ac:dyDescent="0.25">
      <c r="A54" s="43"/>
      <c r="C54" s="18" t="s">
        <v>7</v>
      </c>
      <c r="D54" s="18">
        <v>0</v>
      </c>
      <c r="E54" s="18">
        <v>0</v>
      </c>
      <c r="F54" s="18">
        <v>0</v>
      </c>
      <c r="G54" s="18">
        <v>3</v>
      </c>
      <c r="H54" s="18">
        <v>3</v>
      </c>
      <c r="I54" s="18">
        <v>5</v>
      </c>
      <c r="J54" s="18">
        <v>2</v>
      </c>
      <c r="K54" s="18">
        <v>0</v>
      </c>
      <c r="L54" s="18">
        <v>0</v>
      </c>
      <c r="M54" s="18">
        <v>3</v>
      </c>
      <c r="N54" s="18">
        <f>SUM(D54:M54)</f>
        <v>16</v>
      </c>
      <c r="O54" s="18"/>
      <c r="P54" s="18"/>
    </row>
    <row r="55" spans="1:18" x14ac:dyDescent="0.25">
      <c r="A55" s="19"/>
      <c r="B55" s="32"/>
      <c r="C55" s="20" t="s">
        <v>8</v>
      </c>
      <c r="D55" s="20">
        <v>0</v>
      </c>
      <c r="E55" s="20">
        <v>0</v>
      </c>
      <c r="F55" s="20">
        <v>1</v>
      </c>
      <c r="G55" s="20">
        <v>3</v>
      </c>
      <c r="H55" s="20">
        <v>1</v>
      </c>
      <c r="I55" s="20">
        <v>3</v>
      </c>
      <c r="J55" s="20">
        <v>0</v>
      </c>
      <c r="K55" s="20">
        <v>0</v>
      </c>
      <c r="L55" s="20">
        <v>0</v>
      </c>
      <c r="M55" s="20">
        <v>2</v>
      </c>
      <c r="N55" s="20">
        <f>SUM(D55:M55)</f>
        <v>10</v>
      </c>
      <c r="O55" s="20"/>
      <c r="P55" s="20"/>
      <c r="Q55" s="26"/>
    </row>
    <row r="57" spans="1:18" x14ac:dyDescent="0.25">
      <c r="A57" s="5" t="s">
        <v>68</v>
      </c>
      <c r="B57" s="30" t="s">
        <v>39</v>
      </c>
      <c r="C57" s="18" t="s">
        <v>6</v>
      </c>
      <c r="D57" s="1">
        <v>0</v>
      </c>
      <c r="E57" s="1">
        <v>0</v>
      </c>
      <c r="F57" s="1">
        <v>0</v>
      </c>
      <c r="G57" s="1">
        <v>0</v>
      </c>
      <c r="H57" s="1">
        <v>3</v>
      </c>
      <c r="I57" s="1">
        <v>2</v>
      </c>
      <c r="J57" s="1">
        <v>0</v>
      </c>
      <c r="K57" s="1">
        <v>1</v>
      </c>
      <c r="L57" s="1">
        <v>0</v>
      </c>
      <c r="M57" s="1">
        <v>5</v>
      </c>
      <c r="N57" s="18">
        <f>SUM(D57:M57)</f>
        <v>11</v>
      </c>
      <c r="O57" s="18">
        <f>SUM(D57:M59)</f>
        <v>31</v>
      </c>
      <c r="P57" s="18">
        <f>COUNTIF(D57:M59,0)</f>
        <v>19</v>
      </c>
      <c r="Q57" s="13">
        <v>6</v>
      </c>
    </row>
    <row r="58" spans="1:18" x14ac:dyDescent="0.25">
      <c r="C58" s="1" t="s">
        <v>7</v>
      </c>
      <c r="D58" s="1">
        <v>0</v>
      </c>
      <c r="E58" s="1">
        <v>0</v>
      </c>
      <c r="F58" s="1">
        <v>0</v>
      </c>
      <c r="G58" s="1">
        <v>0</v>
      </c>
      <c r="H58" s="1">
        <v>2</v>
      </c>
      <c r="I58" s="1">
        <v>3</v>
      </c>
      <c r="J58" s="1">
        <v>0</v>
      </c>
      <c r="K58" s="1">
        <v>3</v>
      </c>
      <c r="L58" s="1">
        <v>0</v>
      </c>
      <c r="M58" s="1">
        <v>5</v>
      </c>
      <c r="N58" s="18">
        <f>SUM(D58:M58)</f>
        <v>13</v>
      </c>
    </row>
    <row r="59" spans="1:18" x14ac:dyDescent="0.25">
      <c r="C59" s="1" t="s">
        <v>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1</v>
      </c>
      <c r="M59" s="1">
        <v>5</v>
      </c>
      <c r="N59" s="1">
        <f>SUM(D59:M59)</f>
        <v>7</v>
      </c>
    </row>
    <row r="60" spans="1:18" ht="9.9499999999999993" customHeight="1" x14ac:dyDescent="0.25"/>
    <row r="61" spans="1:18" ht="15" customHeight="1" x14ac:dyDescent="0.25">
      <c r="B61" s="30" t="s">
        <v>184</v>
      </c>
      <c r="C61" s="18" t="s">
        <v>6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1</v>
      </c>
      <c r="J61" s="1">
        <v>0</v>
      </c>
      <c r="K61" s="1">
        <v>3</v>
      </c>
      <c r="L61" s="1">
        <v>1</v>
      </c>
      <c r="M61" s="1">
        <v>0</v>
      </c>
      <c r="N61" s="18">
        <f>SUM(D61:M61)</f>
        <v>6</v>
      </c>
      <c r="O61" s="18">
        <f>SUM(D61:M63)</f>
        <v>28</v>
      </c>
      <c r="P61" s="18">
        <f>COUNTIF(D61:M63,0)</f>
        <v>17</v>
      </c>
      <c r="Q61" s="13">
        <v>5</v>
      </c>
    </row>
    <row r="62" spans="1:18" x14ac:dyDescent="0.25">
      <c r="B62" s="46" t="s">
        <v>56</v>
      </c>
      <c r="C62" s="1" t="s">
        <v>7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5</v>
      </c>
      <c r="J62" s="1">
        <v>0</v>
      </c>
      <c r="K62" s="1">
        <v>2</v>
      </c>
      <c r="L62" s="1">
        <v>0</v>
      </c>
      <c r="M62" s="1">
        <v>1</v>
      </c>
      <c r="N62" s="18">
        <f>SUM(D62:M62)</f>
        <v>9</v>
      </c>
    </row>
    <row r="63" spans="1:18" x14ac:dyDescent="0.25">
      <c r="C63" s="1" t="s">
        <v>8</v>
      </c>
      <c r="D63" s="1">
        <v>1</v>
      </c>
      <c r="E63" s="1">
        <v>0</v>
      </c>
      <c r="F63" s="1">
        <v>0</v>
      </c>
      <c r="G63" s="1">
        <v>5</v>
      </c>
      <c r="H63" s="1">
        <v>0</v>
      </c>
      <c r="I63" s="1">
        <v>1</v>
      </c>
      <c r="J63" s="1">
        <v>1</v>
      </c>
      <c r="K63" s="1">
        <v>0</v>
      </c>
      <c r="L63" s="1">
        <v>0</v>
      </c>
      <c r="M63" s="1">
        <v>5</v>
      </c>
      <c r="N63" s="1">
        <f>SUM(D63:M63)</f>
        <v>13</v>
      </c>
    </row>
    <row r="64" spans="1:18" ht="9.9499999999999993" customHeight="1" x14ac:dyDescent="0.25"/>
    <row r="65" spans="2:17" ht="15" customHeight="1" x14ac:dyDescent="0.25">
      <c r="B65" s="30" t="s">
        <v>31</v>
      </c>
      <c r="C65" s="18" t="s">
        <v>6</v>
      </c>
      <c r="D65" s="1">
        <v>0</v>
      </c>
      <c r="E65" s="1">
        <v>0</v>
      </c>
      <c r="F65" s="1">
        <v>5</v>
      </c>
      <c r="G65" s="1">
        <v>0</v>
      </c>
      <c r="H65" s="1">
        <v>2</v>
      </c>
      <c r="I65" s="1">
        <v>1</v>
      </c>
      <c r="J65" s="1">
        <v>0</v>
      </c>
      <c r="K65" s="1">
        <v>0</v>
      </c>
      <c r="L65" s="1">
        <v>0</v>
      </c>
      <c r="M65" s="1">
        <v>0</v>
      </c>
      <c r="N65" s="18">
        <f>SUM(D65:M65)</f>
        <v>8</v>
      </c>
      <c r="O65" s="18">
        <f>SUM(D65:M67)</f>
        <v>20</v>
      </c>
      <c r="P65" s="18">
        <f>COUNTIF(D65:M67,0)</f>
        <v>17</v>
      </c>
      <c r="Q65" s="13">
        <v>3</v>
      </c>
    </row>
    <row r="66" spans="2:17" x14ac:dyDescent="0.25">
      <c r="C66" s="1" t="s">
        <v>7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1</v>
      </c>
      <c r="L66" s="1">
        <v>1</v>
      </c>
      <c r="M66" s="1">
        <v>2</v>
      </c>
      <c r="N66" s="18">
        <f>SUM(D66:M66)</f>
        <v>6</v>
      </c>
    </row>
    <row r="67" spans="2:17" x14ac:dyDescent="0.25">
      <c r="C67" s="1" t="s">
        <v>8</v>
      </c>
      <c r="D67" s="1">
        <v>2</v>
      </c>
      <c r="E67" s="1">
        <v>0</v>
      </c>
      <c r="F67" s="1">
        <v>0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1">
        <v>1</v>
      </c>
      <c r="M67" s="1">
        <v>0</v>
      </c>
      <c r="N67" s="1">
        <f>SUM(D67:M67)</f>
        <v>6</v>
      </c>
    </row>
    <row r="68" spans="2:17" ht="9.9499999999999993" customHeight="1" x14ac:dyDescent="0.25"/>
    <row r="69" spans="2:17" ht="15" customHeight="1" x14ac:dyDescent="0.25">
      <c r="B69" s="30" t="s">
        <v>110</v>
      </c>
      <c r="C69" s="18" t="s">
        <v>6</v>
      </c>
      <c r="D69" s="1">
        <v>0</v>
      </c>
      <c r="E69" s="1">
        <v>3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2</v>
      </c>
      <c r="N69" s="18">
        <f>SUM(D69:M69)</f>
        <v>5</v>
      </c>
      <c r="O69" s="18">
        <f>SUM(D69:M71)</f>
        <v>13</v>
      </c>
      <c r="P69" s="18">
        <f>COUNTIF(D69:M71,0)</f>
        <v>24</v>
      </c>
      <c r="Q69" s="13">
        <v>2</v>
      </c>
    </row>
    <row r="70" spans="2:17" x14ac:dyDescent="0.25">
      <c r="C70" s="1" t="s">
        <v>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5</v>
      </c>
      <c r="J70" s="1">
        <v>0</v>
      </c>
      <c r="K70" s="1">
        <v>0</v>
      </c>
      <c r="L70" s="1">
        <v>0</v>
      </c>
      <c r="M70" s="1">
        <v>0</v>
      </c>
      <c r="N70" s="18">
        <f>SUM(D70:M70)</f>
        <v>5</v>
      </c>
    </row>
    <row r="71" spans="2:17" x14ac:dyDescent="0.25">
      <c r="C71" s="1" t="s">
        <v>8</v>
      </c>
      <c r="D71" s="1">
        <v>1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f>SUM(D71:M71)</f>
        <v>3</v>
      </c>
    </row>
    <row r="72" spans="2:17" ht="9.9499999999999993" customHeight="1" x14ac:dyDescent="0.25"/>
    <row r="73" spans="2:17" ht="15" customHeight="1" x14ac:dyDescent="0.25">
      <c r="B73" s="30" t="s">
        <v>111</v>
      </c>
      <c r="C73" s="18" t="s">
        <v>6</v>
      </c>
      <c r="D73" s="1">
        <v>0</v>
      </c>
      <c r="E73" s="1">
        <v>0</v>
      </c>
      <c r="F73" s="1">
        <v>0</v>
      </c>
      <c r="G73" s="1">
        <v>0</v>
      </c>
      <c r="H73" s="1">
        <v>2</v>
      </c>
      <c r="I73" s="1">
        <v>2</v>
      </c>
      <c r="J73" s="1">
        <v>0</v>
      </c>
      <c r="K73" s="1">
        <v>0</v>
      </c>
      <c r="L73" s="1">
        <v>0</v>
      </c>
      <c r="M73" s="1">
        <v>5</v>
      </c>
      <c r="N73" s="18">
        <f>SUM(D73:M73)</f>
        <v>9</v>
      </c>
      <c r="O73" s="18">
        <f>SUM(D73:M75)</f>
        <v>61</v>
      </c>
      <c r="P73" s="18">
        <f>COUNTIF(D73:M75,0)</f>
        <v>15</v>
      </c>
      <c r="Q73" s="13">
        <v>8</v>
      </c>
    </row>
    <row r="74" spans="2:17" x14ac:dyDescent="0.25">
      <c r="B74" s="46" t="s">
        <v>56</v>
      </c>
      <c r="C74" s="1" t="s">
        <v>7</v>
      </c>
      <c r="D74" s="1">
        <v>0</v>
      </c>
      <c r="E74" s="1">
        <v>0</v>
      </c>
      <c r="F74" s="1">
        <v>5</v>
      </c>
      <c r="G74" s="1">
        <v>1</v>
      </c>
      <c r="H74" s="1">
        <v>1</v>
      </c>
      <c r="I74" s="1">
        <v>5</v>
      </c>
      <c r="J74" s="1">
        <v>5</v>
      </c>
      <c r="K74" s="1">
        <v>5</v>
      </c>
      <c r="L74" s="1">
        <v>0</v>
      </c>
      <c r="M74" s="1">
        <v>5</v>
      </c>
      <c r="N74" s="18">
        <f>SUM(D74:M74)</f>
        <v>27</v>
      </c>
    </row>
    <row r="75" spans="2:17" x14ac:dyDescent="0.25">
      <c r="C75" s="1" t="s">
        <v>8</v>
      </c>
      <c r="D75" s="1">
        <v>5</v>
      </c>
      <c r="E75" s="1">
        <v>5</v>
      </c>
      <c r="F75" s="1">
        <v>5</v>
      </c>
      <c r="G75" s="1">
        <v>0</v>
      </c>
      <c r="H75" s="1">
        <v>5</v>
      </c>
      <c r="I75" s="1">
        <v>0</v>
      </c>
      <c r="J75" s="1">
        <v>5</v>
      </c>
      <c r="K75" s="1">
        <v>0</v>
      </c>
      <c r="L75" s="1">
        <v>0</v>
      </c>
      <c r="M75" s="1">
        <v>0</v>
      </c>
      <c r="N75" s="1">
        <f>SUM(D75:M75)</f>
        <v>25</v>
      </c>
    </row>
    <row r="76" spans="2:17" ht="9.9499999999999993" customHeight="1" x14ac:dyDescent="0.25"/>
    <row r="77" spans="2:17" x14ac:dyDescent="0.25">
      <c r="B77" s="30" t="s">
        <v>185</v>
      </c>
      <c r="C77" s="18" t="s">
        <v>6</v>
      </c>
      <c r="D77" s="1">
        <v>1</v>
      </c>
      <c r="E77" s="1">
        <v>2</v>
      </c>
      <c r="F77" s="1">
        <v>0</v>
      </c>
      <c r="G77" s="1">
        <v>5</v>
      </c>
      <c r="H77" s="1">
        <v>5</v>
      </c>
      <c r="I77" s="1">
        <v>0</v>
      </c>
      <c r="J77" s="1">
        <v>0</v>
      </c>
      <c r="K77" s="1">
        <v>0</v>
      </c>
      <c r="L77" s="1">
        <v>0</v>
      </c>
      <c r="M77" s="1">
        <v>5</v>
      </c>
      <c r="N77" s="18">
        <f>SUM(D77:M77)</f>
        <v>18</v>
      </c>
      <c r="O77" s="18">
        <f>SUM(D77:M79)</f>
        <v>45</v>
      </c>
      <c r="P77" s="18">
        <f>COUNTIF(D77:M79,0)</f>
        <v>18</v>
      </c>
      <c r="Q77" s="13">
        <v>7</v>
      </c>
    </row>
    <row r="78" spans="2:17" x14ac:dyDescent="0.25">
      <c r="B78" s="46" t="s">
        <v>56</v>
      </c>
      <c r="C78" s="1" t="s">
        <v>7</v>
      </c>
      <c r="D78" s="1">
        <v>0</v>
      </c>
      <c r="E78" s="1">
        <v>5</v>
      </c>
      <c r="F78" s="1">
        <v>0</v>
      </c>
      <c r="G78" s="1">
        <v>0</v>
      </c>
      <c r="H78" s="1">
        <v>5</v>
      </c>
      <c r="I78" s="1">
        <v>1</v>
      </c>
      <c r="J78" s="1">
        <v>0</v>
      </c>
      <c r="K78" s="1">
        <v>5</v>
      </c>
      <c r="L78" s="1">
        <v>0</v>
      </c>
      <c r="M78" s="1">
        <v>0</v>
      </c>
      <c r="N78" s="18">
        <f>SUM(D78:M78)</f>
        <v>16</v>
      </c>
    </row>
    <row r="79" spans="2:17" x14ac:dyDescent="0.25">
      <c r="C79" s="1" t="s">
        <v>8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  <c r="J79" s="1">
        <v>5</v>
      </c>
      <c r="K79" s="1">
        <v>5</v>
      </c>
      <c r="L79" s="1">
        <v>0</v>
      </c>
      <c r="M79" s="1">
        <v>0</v>
      </c>
      <c r="N79" s="1">
        <f>SUM(D79:M79)</f>
        <v>11</v>
      </c>
    </row>
    <row r="80" spans="2:17" ht="9.9499999999999993" customHeight="1" x14ac:dyDescent="0.25"/>
    <row r="81" spans="1:17" x14ac:dyDescent="0.25">
      <c r="B81" s="30" t="s">
        <v>32</v>
      </c>
      <c r="C81" s="18" t="s">
        <v>6</v>
      </c>
      <c r="D81" s="1">
        <v>0</v>
      </c>
      <c r="E81" s="1">
        <v>0</v>
      </c>
      <c r="F81" s="1">
        <v>0</v>
      </c>
      <c r="G81" s="1">
        <v>0</v>
      </c>
      <c r="H81" s="1">
        <v>5</v>
      </c>
      <c r="I81" s="1">
        <v>5</v>
      </c>
      <c r="J81" s="1">
        <v>0</v>
      </c>
      <c r="K81" s="1">
        <v>5</v>
      </c>
      <c r="L81" s="1">
        <v>0</v>
      </c>
      <c r="M81" s="1">
        <v>0</v>
      </c>
      <c r="N81" s="18">
        <f>SUM(D81:M81)</f>
        <v>15</v>
      </c>
      <c r="O81" s="18">
        <f>SUM(D81:M83)</f>
        <v>28</v>
      </c>
      <c r="P81" s="18">
        <f>COUNTIF(D81:M83,0)</f>
        <v>21</v>
      </c>
      <c r="Q81" s="13">
        <v>4</v>
      </c>
    </row>
    <row r="82" spans="1:17" x14ac:dyDescent="0.25">
      <c r="C82" s="1" t="s">
        <v>7</v>
      </c>
      <c r="D82" s="1">
        <v>1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5</v>
      </c>
      <c r="K82" s="1">
        <v>0</v>
      </c>
      <c r="L82" s="1">
        <v>0</v>
      </c>
      <c r="M82" s="1">
        <v>0</v>
      </c>
      <c r="N82" s="18">
        <f>SUM(D82:M82)</f>
        <v>7</v>
      </c>
    </row>
    <row r="83" spans="1:17" x14ac:dyDescent="0.25">
      <c r="C83" s="1" t="s">
        <v>8</v>
      </c>
      <c r="D83" s="1">
        <v>0</v>
      </c>
      <c r="E83" s="1">
        <v>3</v>
      </c>
      <c r="F83" s="1">
        <v>0</v>
      </c>
      <c r="G83" s="1">
        <v>0</v>
      </c>
      <c r="H83" s="1">
        <v>2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f>SUM(D83:M83)</f>
        <v>6</v>
      </c>
    </row>
    <row r="84" spans="1:17" ht="9.9499999999999993" customHeight="1" x14ac:dyDescent="0.25"/>
    <row r="85" spans="1:17" x14ac:dyDescent="0.25">
      <c r="B85" s="30" t="s">
        <v>186</v>
      </c>
      <c r="C85" s="18" t="s">
        <v>6</v>
      </c>
      <c r="D85" s="1">
        <v>5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2</v>
      </c>
      <c r="N85" s="18">
        <f>SUM(D85:M85)</f>
        <v>8</v>
      </c>
      <c r="O85" s="18">
        <f>SUM(D85:M87)</f>
        <v>10</v>
      </c>
      <c r="P85" s="18">
        <f>COUNTIF(D85:M87,0)</f>
        <v>26</v>
      </c>
      <c r="Q85" s="13">
        <v>1</v>
      </c>
    </row>
    <row r="86" spans="1:17" x14ac:dyDescent="0.25">
      <c r="B86" s="46" t="s">
        <v>56</v>
      </c>
      <c r="C86" s="1" t="s">
        <v>7</v>
      </c>
      <c r="D86" s="1">
        <v>0</v>
      </c>
      <c r="E86" s="1">
        <v>0</v>
      </c>
      <c r="F86" s="1">
        <v>0</v>
      </c>
      <c r="G86" s="1">
        <v>0</v>
      </c>
      <c r="H86" s="1">
        <v>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f>SUM(D86:M86)</f>
        <v>2</v>
      </c>
    </row>
    <row r="87" spans="1:17" x14ac:dyDescent="0.25">
      <c r="A87" s="19"/>
      <c r="B87" s="32"/>
      <c r="C87" s="20" t="s">
        <v>8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f>SUM(D87:M87)</f>
        <v>0</v>
      </c>
      <c r="O87" s="20"/>
      <c r="P87" s="20"/>
      <c r="Q87" s="26"/>
    </row>
    <row r="89" spans="1:17" x14ac:dyDescent="0.25">
      <c r="A89" s="5" t="s">
        <v>34</v>
      </c>
      <c r="B89" s="30" t="s">
        <v>115</v>
      </c>
      <c r="C89" s="18" t="s">
        <v>6</v>
      </c>
      <c r="D89" s="1">
        <v>5</v>
      </c>
      <c r="E89" s="1">
        <v>0</v>
      </c>
      <c r="F89" s="1">
        <v>0</v>
      </c>
      <c r="G89" s="1">
        <v>1</v>
      </c>
      <c r="H89" s="1">
        <v>1</v>
      </c>
      <c r="I89" s="1">
        <v>5</v>
      </c>
      <c r="J89" s="1">
        <v>0</v>
      </c>
      <c r="K89" s="1">
        <v>2</v>
      </c>
      <c r="L89" s="1">
        <v>0</v>
      </c>
      <c r="M89" s="1">
        <v>0</v>
      </c>
      <c r="N89" s="18">
        <f>SUM(D89:M89)</f>
        <v>14</v>
      </c>
      <c r="O89" s="18">
        <f>SUM(D89:M91)</f>
        <v>24</v>
      </c>
      <c r="P89" s="18">
        <f>COUNTIF(D89:M91,0)</f>
        <v>17</v>
      </c>
      <c r="Q89" s="13">
        <v>2</v>
      </c>
    </row>
    <row r="90" spans="1:17" x14ac:dyDescent="0.25">
      <c r="B90" s="46"/>
      <c r="C90" s="1" t="s">
        <v>7</v>
      </c>
      <c r="D90" s="1">
        <v>1</v>
      </c>
      <c r="E90" s="1">
        <v>0</v>
      </c>
      <c r="F90" s="1">
        <v>1</v>
      </c>
      <c r="G90" s="1">
        <v>1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2</v>
      </c>
      <c r="N90" s="18">
        <f>SUM(D90:M90)</f>
        <v>6</v>
      </c>
    </row>
    <row r="91" spans="1:17" x14ac:dyDescent="0.25">
      <c r="C91" s="1" t="s">
        <v>8</v>
      </c>
      <c r="D91" s="1">
        <v>0</v>
      </c>
      <c r="E91" s="1">
        <v>0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v>1</v>
      </c>
      <c r="M91" s="1">
        <v>2</v>
      </c>
      <c r="N91" s="1">
        <f>SUM(D91:M91)</f>
        <v>4</v>
      </c>
    </row>
    <row r="92" spans="1:17" ht="9.9499999999999993" customHeight="1" x14ac:dyDescent="0.25"/>
    <row r="93" spans="1:17" x14ac:dyDescent="0.25">
      <c r="B93" s="30" t="s">
        <v>187</v>
      </c>
      <c r="C93" s="18" t="s">
        <v>6</v>
      </c>
      <c r="D93" s="1">
        <v>5</v>
      </c>
      <c r="E93" s="1">
        <v>5</v>
      </c>
      <c r="F93" s="1">
        <v>0</v>
      </c>
      <c r="G93" s="1">
        <v>2</v>
      </c>
      <c r="H93" s="1">
        <v>1</v>
      </c>
      <c r="I93" s="1">
        <v>1</v>
      </c>
      <c r="J93" s="1">
        <v>1</v>
      </c>
      <c r="K93" s="1">
        <v>1</v>
      </c>
      <c r="L93" s="1">
        <v>2</v>
      </c>
      <c r="M93" s="1">
        <v>5</v>
      </c>
      <c r="N93" s="18">
        <f>SUM(D93:M93)</f>
        <v>23</v>
      </c>
      <c r="O93" s="18">
        <f>SUM(D93:M95)</f>
        <v>66</v>
      </c>
      <c r="P93" s="18">
        <f>COUNTIF(D93:M95,0)</f>
        <v>9</v>
      </c>
      <c r="Q93" s="13">
        <v>5</v>
      </c>
    </row>
    <row r="94" spans="1:17" x14ac:dyDescent="0.25">
      <c r="B94" s="46" t="s">
        <v>56</v>
      </c>
      <c r="C94" s="1" t="s">
        <v>7</v>
      </c>
      <c r="D94" s="1">
        <v>3</v>
      </c>
      <c r="E94" s="1">
        <v>5</v>
      </c>
      <c r="F94" s="1">
        <v>0</v>
      </c>
      <c r="G94" s="1">
        <v>5</v>
      </c>
      <c r="H94" s="1">
        <v>5</v>
      </c>
      <c r="I94" s="1">
        <v>0</v>
      </c>
      <c r="J94" s="1">
        <v>0</v>
      </c>
      <c r="K94" s="1">
        <v>0</v>
      </c>
      <c r="L94" s="1">
        <v>0</v>
      </c>
      <c r="M94" s="1">
        <v>1</v>
      </c>
      <c r="N94" s="1">
        <f>SUM(D94:M94)</f>
        <v>19</v>
      </c>
    </row>
    <row r="95" spans="1:17" x14ac:dyDescent="0.25">
      <c r="C95" s="1" t="s">
        <v>8</v>
      </c>
      <c r="D95" s="1">
        <v>0</v>
      </c>
      <c r="E95" s="1">
        <v>0</v>
      </c>
      <c r="F95" s="1">
        <v>0</v>
      </c>
      <c r="G95" s="1">
        <v>1</v>
      </c>
      <c r="H95" s="1">
        <v>5</v>
      </c>
      <c r="I95" s="1">
        <v>2</v>
      </c>
      <c r="J95" s="1">
        <v>5</v>
      </c>
      <c r="K95" s="1">
        <v>1</v>
      </c>
      <c r="L95" s="1">
        <v>5</v>
      </c>
      <c r="M95" s="1">
        <v>5</v>
      </c>
      <c r="N95" s="1">
        <f>SUM(D95:M95)</f>
        <v>24</v>
      </c>
    </row>
    <row r="96" spans="1:17" ht="9.9499999999999993" customHeight="1" x14ac:dyDescent="0.25"/>
    <row r="97" spans="1:17" x14ac:dyDescent="0.25">
      <c r="B97" s="30" t="s">
        <v>13</v>
      </c>
      <c r="C97" s="18" t="s">
        <v>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1</v>
      </c>
      <c r="L97" s="1">
        <v>0</v>
      </c>
      <c r="M97" s="1">
        <v>0</v>
      </c>
      <c r="N97" s="18">
        <f>SUM(D97:M97)</f>
        <v>2</v>
      </c>
      <c r="O97" s="18">
        <f>SUM(D97:M99)</f>
        <v>8</v>
      </c>
      <c r="P97" s="18">
        <f>COUNTIF(D97:M99,0)</f>
        <v>23</v>
      </c>
      <c r="Q97" s="13">
        <v>1</v>
      </c>
    </row>
    <row r="98" spans="1:17" x14ac:dyDescent="0.25">
      <c r="B98" s="46"/>
      <c r="C98" s="1" t="s">
        <v>7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1">
        <v>0</v>
      </c>
      <c r="M98" s="1">
        <v>2</v>
      </c>
      <c r="N98" s="1">
        <f>SUM(D98:M98)</f>
        <v>4</v>
      </c>
    </row>
    <row r="99" spans="1:17" x14ac:dyDescent="0.25">
      <c r="C99" s="1" t="s">
        <v>8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f>SUM(D99:M99)</f>
        <v>2</v>
      </c>
    </row>
    <row r="100" spans="1:17" ht="9.9499999999999993" customHeight="1" x14ac:dyDescent="0.25"/>
    <row r="101" spans="1:17" x14ac:dyDescent="0.25">
      <c r="B101" s="30" t="s">
        <v>58</v>
      </c>
      <c r="C101" s="18" t="s">
        <v>6</v>
      </c>
      <c r="D101" s="1">
        <v>2</v>
      </c>
      <c r="E101" s="1">
        <v>5</v>
      </c>
      <c r="F101" s="1">
        <v>0</v>
      </c>
      <c r="G101" s="1">
        <v>5</v>
      </c>
      <c r="H101" s="1">
        <v>3</v>
      </c>
      <c r="I101" s="1">
        <v>1</v>
      </c>
      <c r="J101" s="1">
        <v>1</v>
      </c>
      <c r="K101" s="1">
        <v>1</v>
      </c>
      <c r="L101" s="1">
        <v>0</v>
      </c>
      <c r="M101" s="1">
        <v>5</v>
      </c>
      <c r="N101" s="18">
        <f>SUM(D101:M101)</f>
        <v>23</v>
      </c>
      <c r="O101" s="18">
        <f>SUM(D101:M103)</f>
        <v>57</v>
      </c>
      <c r="P101" s="18">
        <f>COUNTIF(D101:M103,0)</f>
        <v>6</v>
      </c>
      <c r="Q101" s="13">
        <v>4</v>
      </c>
    </row>
    <row r="102" spans="1:17" x14ac:dyDescent="0.25">
      <c r="B102" s="46" t="s">
        <v>56</v>
      </c>
      <c r="C102" s="1" t="s">
        <v>7</v>
      </c>
      <c r="D102" s="1">
        <v>1</v>
      </c>
      <c r="E102" s="1">
        <v>1</v>
      </c>
      <c r="F102" s="1">
        <v>0</v>
      </c>
      <c r="G102" s="1">
        <v>3</v>
      </c>
      <c r="H102" s="1">
        <v>2</v>
      </c>
      <c r="I102" s="1">
        <v>1</v>
      </c>
      <c r="J102" s="1">
        <v>5</v>
      </c>
      <c r="K102" s="1">
        <v>0</v>
      </c>
      <c r="L102" s="1">
        <v>5</v>
      </c>
      <c r="M102" s="1">
        <v>1</v>
      </c>
      <c r="N102" s="1">
        <f>SUM(D102:M102)</f>
        <v>19</v>
      </c>
    </row>
    <row r="103" spans="1:17" x14ac:dyDescent="0.25">
      <c r="C103" s="1" t="s">
        <v>8</v>
      </c>
      <c r="D103" s="1">
        <v>1</v>
      </c>
      <c r="E103" s="1">
        <v>5</v>
      </c>
      <c r="F103" s="1">
        <v>0</v>
      </c>
      <c r="G103" s="1">
        <v>2</v>
      </c>
      <c r="H103" s="1">
        <v>1</v>
      </c>
      <c r="I103" s="1">
        <v>1</v>
      </c>
      <c r="J103" s="1">
        <v>2</v>
      </c>
      <c r="K103" s="1">
        <v>0</v>
      </c>
      <c r="L103" s="1">
        <v>2</v>
      </c>
      <c r="M103" s="1">
        <v>1</v>
      </c>
      <c r="N103" s="1">
        <f>SUM(D103:M103)</f>
        <v>15</v>
      </c>
    </row>
    <row r="104" spans="1:17" ht="9.9499999999999993" customHeight="1" x14ac:dyDescent="0.25"/>
    <row r="105" spans="1:17" x14ac:dyDescent="0.25">
      <c r="B105" s="30" t="s">
        <v>44</v>
      </c>
      <c r="C105" s="18" t="s">
        <v>6</v>
      </c>
      <c r="D105" s="1">
        <v>1</v>
      </c>
      <c r="E105" s="1">
        <v>0</v>
      </c>
      <c r="F105" s="1">
        <v>0</v>
      </c>
      <c r="G105" s="1">
        <v>1</v>
      </c>
      <c r="H105" s="1">
        <v>1</v>
      </c>
      <c r="I105" s="1">
        <v>5</v>
      </c>
      <c r="J105" s="1">
        <v>0</v>
      </c>
      <c r="K105" s="1">
        <v>0</v>
      </c>
      <c r="L105" s="1">
        <v>5</v>
      </c>
      <c r="M105" s="1">
        <v>5</v>
      </c>
      <c r="N105" s="18">
        <f>SUM(D105:M105)</f>
        <v>18</v>
      </c>
      <c r="O105" s="18">
        <f>SUM(D105:M107)</f>
        <v>34</v>
      </c>
      <c r="P105" s="18">
        <f>COUNTIF(D105:M107,0)</f>
        <v>15</v>
      </c>
      <c r="Q105" s="13">
        <v>3</v>
      </c>
    </row>
    <row r="106" spans="1:17" x14ac:dyDescent="0.25">
      <c r="C106" s="1" t="s">
        <v>7</v>
      </c>
      <c r="D106" s="1">
        <v>0</v>
      </c>
      <c r="E106" s="1">
        <v>1</v>
      </c>
      <c r="F106" s="1">
        <v>0</v>
      </c>
      <c r="G106" s="1">
        <v>2</v>
      </c>
      <c r="H106" s="1">
        <v>2</v>
      </c>
      <c r="I106" s="1">
        <v>0</v>
      </c>
      <c r="J106" s="1">
        <v>0</v>
      </c>
      <c r="K106" s="1">
        <v>0</v>
      </c>
      <c r="L106" s="1">
        <v>1</v>
      </c>
      <c r="M106" s="1">
        <v>1</v>
      </c>
      <c r="N106" s="1">
        <f>SUM(D106:M106)</f>
        <v>7</v>
      </c>
    </row>
    <row r="107" spans="1:17" x14ac:dyDescent="0.25">
      <c r="A107" s="19"/>
      <c r="B107" s="32"/>
      <c r="C107" s="20" t="s">
        <v>8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1</v>
      </c>
      <c r="J107" s="20">
        <v>2</v>
      </c>
      <c r="K107" s="20">
        <v>0</v>
      </c>
      <c r="L107" s="20">
        <v>1</v>
      </c>
      <c r="M107" s="20">
        <v>5</v>
      </c>
      <c r="N107" s="20">
        <f>SUM(D107:M107)</f>
        <v>9</v>
      </c>
      <c r="O107" s="20"/>
      <c r="P107" s="20"/>
      <c r="Q107" s="26"/>
    </row>
    <row r="109" spans="1:17" x14ac:dyDescent="0.25">
      <c r="A109" s="5" t="s">
        <v>35</v>
      </c>
      <c r="B109" s="30" t="s">
        <v>116</v>
      </c>
      <c r="C109" s="18" t="s">
        <v>6</v>
      </c>
      <c r="D109" s="1">
        <v>2</v>
      </c>
      <c r="E109" s="1">
        <v>2</v>
      </c>
      <c r="F109" s="1">
        <v>0</v>
      </c>
      <c r="G109" s="1">
        <v>1</v>
      </c>
      <c r="H109" s="1">
        <v>1</v>
      </c>
      <c r="I109" s="1">
        <v>5</v>
      </c>
      <c r="J109" s="1">
        <v>5</v>
      </c>
      <c r="K109" s="1">
        <v>0</v>
      </c>
      <c r="L109" s="1">
        <v>3</v>
      </c>
      <c r="M109" s="1">
        <v>0</v>
      </c>
      <c r="N109" s="18">
        <f>SUM(D109:M109)</f>
        <v>19</v>
      </c>
      <c r="O109" s="18">
        <f>SUM(D109:M111)</f>
        <v>45</v>
      </c>
      <c r="P109" s="18">
        <f>COUNTIF(D109:M111,0)</f>
        <v>14</v>
      </c>
      <c r="Q109" s="13">
        <v>2</v>
      </c>
    </row>
    <row r="110" spans="1:17" x14ac:dyDescent="0.25">
      <c r="B110" s="46"/>
      <c r="C110" s="1" t="s">
        <v>7</v>
      </c>
      <c r="D110" s="1">
        <v>0</v>
      </c>
      <c r="E110" s="1">
        <v>0</v>
      </c>
      <c r="F110" s="1">
        <v>0</v>
      </c>
      <c r="G110" s="1">
        <v>0</v>
      </c>
      <c r="H110" s="1">
        <v>1</v>
      </c>
      <c r="I110" s="1">
        <v>5</v>
      </c>
      <c r="J110" s="1">
        <v>5</v>
      </c>
      <c r="K110" s="1">
        <v>0</v>
      </c>
      <c r="L110" s="1">
        <v>5</v>
      </c>
      <c r="M110" s="1">
        <v>0</v>
      </c>
      <c r="N110" s="1">
        <f>SUM(D110:M110)</f>
        <v>16</v>
      </c>
    </row>
    <row r="111" spans="1:17" x14ac:dyDescent="0.25">
      <c r="A111" s="17"/>
      <c r="B111" s="31"/>
      <c r="C111" s="18" t="s">
        <v>8</v>
      </c>
      <c r="D111" s="18">
        <v>0</v>
      </c>
      <c r="E111" s="18">
        <v>1</v>
      </c>
      <c r="F111" s="18">
        <v>0</v>
      </c>
      <c r="G111" s="18">
        <v>0</v>
      </c>
      <c r="H111" s="18">
        <v>0</v>
      </c>
      <c r="I111" s="18">
        <v>1</v>
      </c>
      <c r="J111" s="18">
        <v>5</v>
      </c>
      <c r="K111" s="18">
        <v>2</v>
      </c>
      <c r="L111" s="18">
        <v>0</v>
      </c>
      <c r="M111" s="18">
        <v>1</v>
      </c>
      <c r="N111" s="18">
        <f>SUM(D111:M111)</f>
        <v>10</v>
      </c>
      <c r="O111" s="18"/>
      <c r="P111" s="18"/>
      <c r="Q111" s="22"/>
    </row>
    <row r="112" spans="1:17" ht="9.9499999999999993" customHeight="1" x14ac:dyDescent="0.25">
      <c r="A112" s="17"/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22"/>
    </row>
    <row r="113" spans="1:17" x14ac:dyDescent="0.25">
      <c r="B113" s="30" t="s">
        <v>188</v>
      </c>
      <c r="C113" s="18" t="s">
        <v>6</v>
      </c>
      <c r="D113" s="1">
        <v>0</v>
      </c>
      <c r="E113" s="1">
        <v>0</v>
      </c>
      <c r="F113" s="1">
        <v>0</v>
      </c>
      <c r="G113" s="1">
        <v>0</v>
      </c>
      <c r="H113" s="1">
        <v>3</v>
      </c>
      <c r="I113" s="1">
        <v>5</v>
      </c>
      <c r="J113" s="1">
        <v>0</v>
      </c>
      <c r="K113" s="1">
        <v>0</v>
      </c>
      <c r="L113" s="1">
        <v>0</v>
      </c>
      <c r="M113" s="1">
        <v>0</v>
      </c>
      <c r="N113" s="18">
        <f>SUM(D113:M113)</f>
        <v>8</v>
      </c>
      <c r="O113" s="18">
        <f>SUM(D113:M115)</f>
        <v>19</v>
      </c>
      <c r="P113" s="18">
        <f>COUNTIF(D113:M115,0)</f>
        <v>25</v>
      </c>
      <c r="Q113" s="13">
        <v>1</v>
      </c>
    </row>
    <row r="114" spans="1:17" x14ac:dyDescent="0.25">
      <c r="B114" s="46" t="s">
        <v>56</v>
      </c>
      <c r="C114" s="1" t="s">
        <v>7</v>
      </c>
      <c r="D114" s="1">
        <v>0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5</v>
      </c>
      <c r="N114" s="1">
        <f>SUM(D114:M114)</f>
        <v>6</v>
      </c>
    </row>
    <row r="115" spans="1:17" x14ac:dyDescent="0.25">
      <c r="C115" s="1" t="s">
        <v>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</v>
      </c>
      <c r="L115" s="1">
        <v>0</v>
      </c>
      <c r="M115" s="1">
        <v>0</v>
      </c>
      <c r="N115" s="1">
        <f>SUM(D115:M115)</f>
        <v>5</v>
      </c>
    </row>
    <row r="116" spans="1:17" ht="9.9499999999999993" customHeight="1" x14ac:dyDescent="0.25"/>
    <row r="117" spans="1:17" x14ac:dyDescent="0.25">
      <c r="B117" s="30" t="s">
        <v>189</v>
      </c>
      <c r="C117" s="18" t="s">
        <v>6</v>
      </c>
      <c r="D117" s="1">
        <v>0</v>
      </c>
      <c r="E117" s="1">
        <v>0</v>
      </c>
      <c r="F117" s="1">
        <v>0</v>
      </c>
      <c r="G117" s="1">
        <v>0</v>
      </c>
      <c r="H117" s="1">
        <v>2</v>
      </c>
      <c r="I117" s="1">
        <v>5</v>
      </c>
      <c r="J117" s="1">
        <v>5</v>
      </c>
      <c r="K117" s="1">
        <v>0</v>
      </c>
      <c r="L117" s="1">
        <v>3</v>
      </c>
      <c r="M117" s="1">
        <v>5</v>
      </c>
      <c r="N117" s="18">
        <f>SUM(D117:M117)</f>
        <v>20</v>
      </c>
      <c r="O117" s="18">
        <f>SUM(D117:M119)</f>
        <v>53</v>
      </c>
      <c r="P117" s="18">
        <f>COUNTIF(D117:M119,0)</f>
        <v>15</v>
      </c>
      <c r="Q117" s="13">
        <v>3</v>
      </c>
    </row>
    <row r="118" spans="1:17" x14ac:dyDescent="0.25">
      <c r="B118" s="46" t="s">
        <v>56</v>
      </c>
      <c r="C118" s="1" t="s">
        <v>7</v>
      </c>
      <c r="D118" s="1">
        <v>1</v>
      </c>
      <c r="E118" s="1">
        <v>0</v>
      </c>
      <c r="F118" s="1">
        <v>0</v>
      </c>
      <c r="G118" s="1">
        <v>0</v>
      </c>
      <c r="H118" s="1">
        <v>1</v>
      </c>
      <c r="I118" s="1">
        <v>2</v>
      </c>
      <c r="J118" s="1">
        <v>5</v>
      </c>
      <c r="K118" s="1">
        <v>0</v>
      </c>
      <c r="L118" s="1">
        <v>5</v>
      </c>
      <c r="M118" s="1">
        <v>5</v>
      </c>
      <c r="N118" s="1">
        <f>SUM(D118:M118)</f>
        <v>19</v>
      </c>
    </row>
    <row r="119" spans="1:17" x14ac:dyDescent="0.25">
      <c r="A119" s="19"/>
      <c r="B119" s="32"/>
      <c r="C119" s="20" t="s">
        <v>8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1</v>
      </c>
      <c r="J119" s="20">
        <v>3</v>
      </c>
      <c r="K119" s="20">
        <v>5</v>
      </c>
      <c r="L119" s="20">
        <v>0</v>
      </c>
      <c r="M119" s="20">
        <v>5</v>
      </c>
      <c r="N119" s="20">
        <f>SUM(D119:M119)</f>
        <v>14</v>
      </c>
      <c r="O119" s="20"/>
      <c r="P119" s="20"/>
      <c r="Q119" s="26"/>
    </row>
    <row r="121" spans="1:17" x14ac:dyDescent="0.25">
      <c r="A121" s="5" t="s">
        <v>36</v>
      </c>
      <c r="B121" s="30" t="s">
        <v>53</v>
      </c>
      <c r="C121" s="18" t="s">
        <v>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v>0</v>
      </c>
      <c r="M121" s="1">
        <v>0</v>
      </c>
      <c r="N121" s="18">
        <f>SUM(D121:M121)</f>
        <v>2</v>
      </c>
      <c r="O121" s="18">
        <f>SUM(D121:M123)</f>
        <v>10</v>
      </c>
      <c r="P121" s="18">
        <f>COUNTIF(D121:M123,0)</f>
        <v>25</v>
      </c>
      <c r="Q121" s="13" t="s">
        <v>84</v>
      </c>
    </row>
    <row r="122" spans="1:17" x14ac:dyDescent="0.25">
      <c r="B122" s="46" t="s">
        <v>56</v>
      </c>
      <c r="C122" s="1" t="s">
        <v>7</v>
      </c>
      <c r="D122" s="1">
        <v>0</v>
      </c>
      <c r="E122" s="1">
        <v>0</v>
      </c>
      <c r="F122" s="1">
        <v>0</v>
      </c>
      <c r="G122" s="1">
        <v>2</v>
      </c>
      <c r="H122" s="1">
        <v>0</v>
      </c>
      <c r="I122" s="1">
        <v>1</v>
      </c>
      <c r="J122" s="1">
        <v>0</v>
      </c>
      <c r="K122" s="1">
        <v>0</v>
      </c>
      <c r="L122" s="1">
        <v>3</v>
      </c>
      <c r="M122" s="1">
        <v>0</v>
      </c>
      <c r="N122" s="1">
        <f>SUM(D122:M122)</f>
        <v>6</v>
      </c>
    </row>
    <row r="123" spans="1:17" ht="15" customHeight="1" x14ac:dyDescent="0.25">
      <c r="A123" s="17"/>
      <c r="B123" s="31"/>
      <c r="C123" s="18" t="s">
        <v>190</v>
      </c>
      <c r="D123" s="18">
        <v>2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f>SUM(D123:M123)</f>
        <v>2</v>
      </c>
      <c r="O123" s="18"/>
      <c r="P123" s="18"/>
      <c r="Q123" s="22"/>
    </row>
    <row r="124" spans="1:17" ht="9.9499999999999993" customHeight="1" x14ac:dyDescent="0.25">
      <c r="A124" s="17"/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22"/>
    </row>
    <row r="125" spans="1:17" ht="15" customHeight="1" x14ac:dyDescent="0.25">
      <c r="A125" s="35"/>
      <c r="B125" s="31" t="s">
        <v>66</v>
      </c>
      <c r="C125" s="18" t="s">
        <v>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8">
        <f>SUM(D125:M125)</f>
        <v>0</v>
      </c>
      <c r="O125" s="18">
        <f>SUM(D125:M127)</f>
        <v>5</v>
      </c>
      <c r="P125" s="18">
        <f>COUNTIF(D125:M127,0)</f>
        <v>29</v>
      </c>
      <c r="Q125" s="22">
        <v>2</v>
      </c>
    </row>
    <row r="126" spans="1:17" ht="15" customHeight="1" x14ac:dyDescent="0.25">
      <c r="B126" s="46" t="s">
        <v>56</v>
      </c>
      <c r="C126" s="1" t="s">
        <v>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f>SUM(D126:M126)</f>
        <v>0</v>
      </c>
    </row>
    <row r="127" spans="1:17" ht="15" customHeight="1" x14ac:dyDescent="0.25">
      <c r="C127" s="18" t="s">
        <v>190</v>
      </c>
      <c r="D127" s="18">
        <v>0</v>
      </c>
      <c r="E127" s="18">
        <v>5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f>SUM(D127:M127)</f>
        <v>5</v>
      </c>
      <c r="O127" s="18"/>
      <c r="P127" s="18"/>
    </row>
    <row r="128" spans="1:17" ht="9.9499999999999993" customHeight="1" x14ac:dyDescent="0.25"/>
    <row r="129" spans="1:17" ht="15" customHeight="1" x14ac:dyDescent="0.25">
      <c r="B129" s="30" t="s">
        <v>191</v>
      </c>
      <c r="C129" s="18" t="s">
        <v>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2</v>
      </c>
      <c r="K129" s="1">
        <v>1</v>
      </c>
      <c r="L129" s="1">
        <v>1</v>
      </c>
      <c r="M129" s="1">
        <v>3</v>
      </c>
      <c r="N129" s="18">
        <f>SUM(D129:M129)</f>
        <v>7</v>
      </c>
      <c r="O129" s="18">
        <f>SUM(D129:M131)</f>
        <v>19</v>
      </c>
      <c r="P129" s="18">
        <f>COUNTIF(D129:M131,0)</f>
        <v>19</v>
      </c>
      <c r="Q129" s="13" t="s">
        <v>84</v>
      </c>
    </row>
    <row r="130" spans="1:17" ht="15" customHeight="1" x14ac:dyDescent="0.25">
      <c r="B130" s="46" t="s">
        <v>56</v>
      </c>
      <c r="C130" s="1" t="s">
        <v>7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0</v>
      </c>
      <c r="L130" s="1">
        <v>1</v>
      </c>
      <c r="M130" s="1">
        <v>0</v>
      </c>
      <c r="N130" s="1">
        <f>SUM(D130:M130)</f>
        <v>3</v>
      </c>
    </row>
    <row r="131" spans="1:17" ht="15" customHeight="1" x14ac:dyDescent="0.25">
      <c r="A131" s="17"/>
      <c r="B131" s="31"/>
      <c r="C131" s="18" t="s">
        <v>190</v>
      </c>
      <c r="D131" s="18">
        <v>1</v>
      </c>
      <c r="E131" s="18">
        <v>0</v>
      </c>
      <c r="F131" s="18">
        <v>0</v>
      </c>
      <c r="G131" s="18">
        <v>0</v>
      </c>
      <c r="H131" s="18">
        <v>2</v>
      </c>
      <c r="I131" s="18">
        <v>0</v>
      </c>
      <c r="J131" s="18">
        <v>1</v>
      </c>
      <c r="K131" s="18">
        <v>0</v>
      </c>
      <c r="L131" s="18">
        <v>0</v>
      </c>
      <c r="M131" s="18">
        <v>5</v>
      </c>
      <c r="N131" s="18">
        <f>SUM(D131:M131)</f>
        <v>9</v>
      </c>
      <c r="O131" s="18"/>
      <c r="P131" s="18"/>
      <c r="Q131" s="22"/>
    </row>
    <row r="132" spans="1:17" ht="9.9499999999999993" customHeight="1" x14ac:dyDescent="0.25"/>
    <row r="133" spans="1:17" ht="15" customHeight="1" x14ac:dyDescent="0.25">
      <c r="B133" s="30" t="s">
        <v>192</v>
      </c>
      <c r="C133" s="18" t="s">
        <v>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8">
        <f>SUM(D133:M133)</f>
        <v>0</v>
      </c>
      <c r="O133" s="18">
        <f>SUM(D133:M135)</f>
        <v>0</v>
      </c>
      <c r="P133" s="18">
        <f>COUNTIF(D133:M135,0)</f>
        <v>30</v>
      </c>
      <c r="Q133" s="13">
        <v>1</v>
      </c>
    </row>
    <row r="134" spans="1:17" ht="15" customHeight="1" x14ac:dyDescent="0.25">
      <c r="B134" s="46" t="s">
        <v>56</v>
      </c>
      <c r="C134" s="1" t="s">
        <v>7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f>SUM(D134:M134)</f>
        <v>0</v>
      </c>
    </row>
    <row r="135" spans="1:17" ht="15" customHeight="1" x14ac:dyDescent="0.25">
      <c r="A135" s="17"/>
      <c r="B135" s="31"/>
      <c r="C135" s="18" t="s">
        <v>190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f>SUM(D135:M135)</f>
        <v>0</v>
      </c>
      <c r="O135" s="18"/>
      <c r="P135" s="18"/>
      <c r="Q135" s="22"/>
    </row>
    <row r="136" spans="1:17" ht="9.9499999999999993" customHeight="1" x14ac:dyDescent="0.25"/>
    <row r="137" spans="1:17" ht="15" customHeight="1" x14ac:dyDescent="0.25">
      <c r="B137" s="30" t="s">
        <v>61</v>
      </c>
      <c r="C137" s="18" t="s">
        <v>6</v>
      </c>
      <c r="D137" s="1">
        <v>0</v>
      </c>
      <c r="E137" s="1">
        <v>3</v>
      </c>
      <c r="F137" s="1">
        <v>3</v>
      </c>
      <c r="G137" s="1">
        <v>1</v>
      </c>
      <c r="H137" s="1">
        <v>0</v>
      </c>
      <c r="I137" s="1">
        <v>0</v>
      </c>
      <c r="J137" s="1">
        <v>0</v>
      </c>
      <c r="K137" s="1">
        <v>1</v>
      </c>
      <c r="L137" s="1">
        <v>3</v>
      </c>
      <c r="M137" s="1">
        <v>3</v>
      </c>
      <c r="N137" s="18">
        <f>SUM(D137:M137)</f>
        <v>14</v>
      </c>
      <c r="O137" s="18">
        <f>SUM(D137:M139)</f>
        <v>44</v>
      </c>
      <c r="P137" s="18">
        <f>COUNTIF(D137:M139,0)</f>
        <v>16</v>
      </c>
      <c r="Q137" s="13">
        <v>4</v>
      </c>
    </row>
    <row r="138" spans="1:17" ht="15" customHeight="1" x14ac:dyDescent="0.25">
      <c r="B138" s="46"/>
      <c r="C138" s="1" t="s">
        <v>7</v>
      </c>
      <c r="D138" s="1">
        <v>0</v>
      </c>
      <c r="E138" s="1">
        <v>5</v>
      </c>
      <c r="F138" s="1">
        <v>3</v>
      </c>
      <c r="G138" s="1">
        <v>0</v>
      </c>
      <c r="H138" s="1">
        <v>0</v>
      </c>
      <c r="I138" s="1">
        <v>0</v>
      </c>
      <c r="J138" s="1">
        <v>5</v>
      </c>
      <c r="K138" s="1">
        <v>0</v>
      </c>
      <c r="L138" s="1">
        <v>3</v>
      </c>
      <c r="M138" s="1">
        <v>0</v>
      </c>
      <c r="N138" s="1">
        <f>SUM(D138:M138)</f>
        <v>16</v>
      </c>
    </row>
    <row r="139" spans="1:17" ht="15" customHeight="1" x14ac:dyDescent="0.25">
      <c r="A139" s="17"/>
      <c r="B139" s="31"/>
      <c r="C139" s="18" t="s">
        <v>190</v>
      </c>
      <c r="D139" s="18">
        <v>0</v>
      </c>
      <c r="E139" s="18">
        <v>5</v>
      </c>
      <c r="F139" s="18">
        <v>3</v>
      </c>
      <c r="G139" s="18">
        <v>0</v>
      </c>
      <c r="H139" s="18">
        <v>3</v>
      </c>
      <c r="I139" s="18">
        <v>0</v>
      </c>
      <c r="J139" s="18">
        <v>0</v>
      </c>
      <c r="K139" s="18">
        <v>0</v>
      </c>
      <c r="L139" s="18">
        <v>3</v>
      </c>
      <c r="M139" s="18">
        <v>0</v>
      </c>
      <c r="N139" s="18">
        <f>SUM(D139:M139)</f>
        <v>14</v>
      </c>
      <c r="O139" s="18"/>
      <c r="P139" s="18"/>
      <c r="Q139" s="22"/>
    </row>
    <row r="140" spans="1:17" ht="9.9499999999999993" customHeight="1" x14ac:dyDescent="0.25"/>
    <row r="141" spans="1:17" ht="15" customHeight="1" x14ac:dyDescent="0.25">
      <c r="B141" s="30" t="s">
        <v>193</v>
      </c>
      <c r="C141" s="18" t="s">
        <v>6</v>
      </c>
      <c r="D141" s="1">
        <v>1</v>
      </c>
      <c r="E141" s="1">
        <v>5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8">
        <f>SUM(D141:M141)</f>
        <v>7</v>
      </c>
      <c r="O141" s="18">
        <f>SUM(D141:M143)</f>
        <v>7</v>
      </c>
      <c r="P141" s="18">
        <f>COUNTIF(D141:M143,0)</f>
        <v>27</v>
      </c>
      <c r="Q141" s="13">
        <v>3</v>
      </c>
    </row>
    <row r="142" spans="1:17" ht="15" customHeight="1" x14ac:dyDescent="0.25">
      <c r="B142" s="46" t="s">
        <v>56</v>
      </c>
      <c r="C142" s="1" t="s">
        <v>7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f>SUM(D142:M142)</f>
        <v>0</v>
      </c>
    </row>
    <row r="143" spans="1:17" ht="15" customHeight="1" x14ac:dyDescent="0.25">
      <c r="A143" s="19"/>
      <c r="B143" s="32"/>
      <c r="C143" s="20" t="s">
        <v>190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f>SUM(D143:M143)</f>
        <v>0</v>
      </c>
      <c r="O143" s="20"/>
      <c r="P143" s="20"/>
      <c r="Q143" s="26"/>
    </row>
    <row r="144" spans="1:17" x14ac:dyDescent="0.25">
      <c r="A144" s="17"/>
      <c r="B144" s="3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22"/>
    </row>
    <row r="146" spans="1:32" s="1" customFormat="1" x14ac:dyDescent="0.25">
      <c r="A146"/>
      <c r="B146" s="30" t="s">
        <v>41</v>
      </c>
      <c r="C146" s="1">
        <f>COUNTIF(O4:O143,"*")+COUNTIF(O4:O143,"&gt;=0")</f>
        <v>35</v>
      </c>
      <c r="Q146" s="13"/>
      <c r="R146"/>
    </row>
    <row r="147" spans="1:32" x14ac:dyDescent="0.25">
      <c r="B147" s="30" t="s">
        <v>183</v>
      </c>
      <c r="C147" s="1">
        <f>COUNTIF(N:N,0)</f>
        <v>13</v>
      </c>
    </row>
    <row r="149" spans="1:32" x14ac:dyDescent="0.25">
      <c r="A149" s="1" t="s">
        <v>75</v>
      </c>
      <c r="B149" s="30" t="s">
        <v>76</v>
      </c>
      <c r="C149" s="1">
        <f>C146</f>
        <v>35</v>
      </c>
      <c r="E149" s="52" t="s">
        <v>195</v>
      </c>
      <c r="H149" s="13"/>
      <c r="O149" s="30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3"/>
    </row>
    <row r="150" spans="1:32" x14ac:dyDescent="0.25">
      <c r="B150" s="51" t="s">
        <v>70</v>
      </c>
      <c r="C150" s="56">
        <v>25</v>
      </c>
      <c r="D150" s="20"/>
      <c r="E150" s="54" t="s">
        <v>196</v>
      </c>
      <c r="F150" s="20"/>
      <c r="G150" s="20"/>
      <c r="H150" s="13"/>
      <c r="O150" s="30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3"/>
    </row>
    <row r="151" spans="1:32" x14ac:dyDescent="0.25">
      <c r="B151" s="51"/>
      <c r="C151" s="55">
        <f>C149*C150</f>
        <v>875</v>
      </c>
      <c r="E151" s="52"/>
      <c r="H151" s="13"/>
      <c r="O151" s="30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3"/>
    </row>
    <row r="152" spans="1:32" x14ac:dyDescent="0.25">
      <c r="B152" s="51" t="s">
        <v>70</v>
      </c>
      <c r="C152" s="58">
        <v>0.05</v>
      </c>
      <c r="D152" s="20"/>
      <c r="E152" s="54" t="s">
        <v>77</v>
      </c>
      <c r="F152" s="20"/>
      <c r="G152" s="20"/>
      <c r="H152" s="13"/>
      <c r="O152" s="30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3"/>
    </row>
    <row r="153" spans="1:32" x14ac:dyDescent="0.25">
      <c r="B153" s="51"/>
      <c r="C153" s="55">
        <f>C151*C152</f>
        <v>43.75</v>
      </c>
      <c r="E153" s="52"/>
      <c r="H153" s="13"/>
      <c r="O153" s="30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3"/>
    </row>
    <row r="154" spans="1:32" x14ac:dyDescent="0.25">
      <c r="B154"/>
      <c r="C154" s="51"/>
      <c r="D154" s="51"/>
      <c r="E154" s="55"/>
      <c r="G154" s="52"/>
      <c r="J154" s="13"/>
      <c r="Q154" s="3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3"/>
    </row>
    <row r="155" spans="1:32" x14ac:dyDescent="0.25">
      <c r="A155" s="53"/>
      <c r="B155" s="53"/>
      <c r="C155" s="1">
        <f>'Lake Fork Rnd 10'!C146</f>
        <v>35</v>
      </c>
      <c r="E155" t="s">
        <v>197</v>
      </c>
      <c r="F155"/>
      <c r="G155"/>
      <c r="H155"/>
      <c r="J155" s="13"/>
      <c r="K155" s="53"/>
      <c r="M155"/>
      <c r="N155"/>
      <c r="O155"/>
      <c r="P155"/>
      <c r="Q155" s="3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3"/>
    </row>
    <row r="156" spans="1:32" x14ac:dyDescent="0.25">
      <c r="A156" s="53"/>
      <c r="B156" s="53" t="s">
        <v>70</v>
      </c>
      <c r="C156" s="56">
        <v>25</v>
      </c>
      <c r="D156" s="56"/>
      <c r="E156" s="19" t="s">
        <v>198</v>
      </c>
      <c r="F156" s="19"/>
      <c r="G156" s="19"/>
      <c r="H156"/>
      <c r="J156" s="13"/>
      <c r="K156" s="53"/>
      <c r="M156"/>
      <c r="N156"/>
      <c r="O156"/>
      <c r="P156"/>
      <c r="Q156" s="3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3"/>
    </row>
    <row r="157" spans="1:32" x14ac:dyDescent="0.25">
      <c r="A157" s="53"/>
      <c r="B157" s="53"/>
      <c r="C157" s="55">
        <f>C155*C156</f>
        <v>875</v>
      </c>
      <c r="D157" s="55"/>
      <c r="E157"/>
      <c r="F157"/>
      <c r="G157"/>
      <c r="H157"/>
      <c r="J157" s="13"/>
      <c r="K157" s="53"/>
      <c r="M157"/>
      <c r="N157"/>
      <c r="O157"/>
      <c r="P157"/>
      <c r="Q157" s="3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3"/>
    </row>
    <row r="158" spans="1:32" x14ac:dyDescent="0.25">
      <c r="A158" s="53"/>
      <c r="B158" s="53"/>
      <c r="C158" s="58">
        <v>0.05</v>
      </c>
      <c r="D158" s="58"/>
      <c r="E158" s="57" t="s">
        <v>77</v>
      </c>
      <c r="F158" s="19"/>
      <c r="G158" s="19"/>
      <c r="H158"/>
      <c r="J158" s="13"/>
      <c r="K158" s="53"/>
      <c r="M158"/>
      <c r="N158"/>
      <c r="O158"/>
      <c r="P158"/>
      <c r="Q158" s="3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3"/>
    </row>
    <row r="159" spans="1:32" x14ac:dyDescent="0.25">
      <c r="A159" s="53"/>
      <c r="B159" s="53"/>
      <c r="C159" s="55">
        <f>C157*C158</f>
        <v>43.75</v>
      </c>
      <c r="D159" s="55"/>
      <c r="E159"/>
      <c r="F159"/>
      <c r="G159"/>
      <c r="H159"/>
      <c r="Q159" s="1"/>
      <c r="R159" s="1"/>
      <c r="S159" s="13"/>
    </row>
    <row r="160" spans="1:32" x14ac:dyDescent="0.25">
      <c r="A160" s="53"/>
      <c r="B160" s="53"/>
      <c r="C160" s="55"/>
      <c r="D160" s="55"/>
      <c r="E160"/>
      <c r="F160"/>
      <c r="G160"/>
      <c r="H160"/>
      <c r="Q160" s="1"/>
      <c r="R160" s="1"/>
      <c r="S160" s="13"/>
    </row>
    <row r="161" spans="1:19" x14ac:dyDescent="0.25">
      <c r="A161" s="53"/>
      <c r="B161" s="53"/>
      <c r="C161" s="133">
        <v>70</v>
      </c>
      <c r="D161" s="55"/>
      <c r="E161" t="s">
        <v>200</v>
      </c>
      <c r="F161"/>
      <c r="G161"/>
      <c r="H161"/>
      <c r="Q161" s="1"/>
      <c r="R161" s="1"/>
      <c r="S161" s="13"/>
    </row>
    <row r="162" spans="1:19" x14ac:dyDescent="0.25">
      <c r="A162" s="53"/>
      <c r="B162" s="53"/>
      <c r="C162" s="56">
        <v>25</v>
      </c>
      <c r="D162" s="56"/>
      <c r="E162" s="19" t="s">
        <v>201</v>
      </c>
      <c r="F162" s="19"/>
      <c r="G162" s="19"/>
      <c r="H162"/>
      <c r="Q162" s="1"/>
      <c r="R162" s="1"/>
      <c r="S162" s="13"/>
    </row>
    <row r="163" spans="1:19" x14ac:dyDescent="0.25">
      <c r="A163" s="53"/>
      <c r="B163" s="53"/>
      <c r="C163" s="55">
        <f>C161*C162</f>
        <v>1750</v>
      </c>
      <c r="D163" s="55"/>
      <c r="E163" s="35" t="s">
        <v>202</v>
      </c>
      <c r="F163"/>
      <c r="G163"/>
      <c r="H163"/>
      <c r="Q163" s="1"/>
      <c r="R163" s="1"/>
      <c r="S163" s="13"/>
    </row>
    <row r="164" spans="1:19" x14ac:dyDescent="0.25">
      <c r="A164" s="53"/>
      <c r="B164" s="53"/>
      <c r="C164" s="134">
        <v>0.05</v>
      </c>
      <c r="D164" s="56"/>
      <c r="E164" s="44" t="s">
        <v>77</v>
      </c>
      <c r="F164" s="19"/>
      <c r="G164" s="19"/>
      <c r="H164" s="19"/>
      <c r="Q164" s="1"/>
      <c r="R164" s="1"/>
      <c r="S164" s="13"/>
    </row>
    <row r="165" spans="1:19" x14ac:dyDescent="0.25">
      <c r="A165" s="53"/>
      <c r="B165" s="53"/>
      <c r="C165" s="55">
        <f>C163*C164</f>
        <v>87.5</v>
      </c>
      <c r="D165" s="55"/>
      <c r="E165" s="35" t="s">
        <v>203</v>
      </c>
      <c r="F165"/>
      <c r="G165"/>
      <c r="H165"/>
      <c r="Q165" s="1"/>
      <c r="R165" s="1"/>
      <c r="S165" s="13"/>
    </row>
    <row r="166" spans="1:19" x14ac:dyDescent="0.25">
      <c r="A166" s="53"/>
      <c r="B166" s="53"/>
      <c r="C166" s="55"/>
      <c r="D166" s="55"/>
      <c r="E166"/>
      <c r="F166"/>
      <c r="G166"/>
      <c r="H166"/>
      <c r="Q166" s="1"/>
      <c r="R166" s="1"/>
      <c r="S166" s="13"/>
    </row>
    <row r="167" spans="1:19" x14ac:dyDescent="0.25">
      <c r="B167" s="51"/>
      <c r="E167" s="52"/>
    </row>
    <row r="168" spans="1:19" x14ac:dyDescent="0.25">
      <c r="B168" s="30" t="s">
        <v>71</v>
      </c>
      <c r="C168" s="55">
        <f>C153+C159</f>
        <v>87.5</v>
      </c>
      <c r="E168" s="52"/>
    </row>
    <row r="169" spans="1:19" x14ac:dyDescent="0.25">
      <c r="B169" s="32" t="s">
        <v>72</v>
      </c>
      <c r="C169" s="56">
        <v>-82.07</v>
      </c>
      <c r="E169" s="52"/>
    </row>
    <row r="170" spans="1:19" x14ac:dyDescent="0.25">
      <c r="B170" s="30" t="s">
        <v>73</v>
      </c>
      <c r="C170" s="55">
        <f>SUM(C168:C169)</f>
        <v>5.4300000000000068</v>
      </c>
      <c r="E170" s="52"/>
    </row>
    <row r="172" spans="1:19" x14ac:dyDescent="0.25">
      <c r="C172" s="55">
        <f>C151+C157</f>
        <v>1750</v>
      </c>
    </row>
    <row r="173" spans="1:19" x14ac:dyDescent="0.25">
      <c r="C173" s="58">
        <v>0.05</v>
      </c>
    </row>
    <row r="174" spans="1:19" x14ac:dyDescent="0.25">
      <c r="C174" s="55">
        <f>C172*C173</f>
        <v>87.5</v>
      </c>
    </row>
  </sheetData>
  <mergeCells count="1">
    <mergeCell ref="D2:M2"/>
  </mergeCells>
  <pageMargins left="0.7" right="0.7" top="0.75" bottom="0.75" header="0.3" footer="0.3"/>
  <pageSetup scale="97" fitToHeight="0" orientation="portrait" r:id="rId1"/>
  <headerFooter>
    <oddHeader>&amp;C&amp;"-,Bold Italic"&amp;12Mountain West Vintage Trials Assoc.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2021 Series Points</vt:lpstr>
      <vt:lpstr>San Ysidro Rnd 1</vt:lpstr>
      <vt:lpstr>San Ysidro Rnd 2</vt:lpstr>
      <vt:lpstr>Turkey Rock Rnd 3</vt:lpstr>
      <vt:lpstr>Turkey Rock Rnd 4</vt:lpstr>
      <vt:lpstr>Tucker Ranch Rnd 5</vt:lpstr>
      <vt:lpstr>Tucker Ranch Rnd 6</vt:lpstr>
      <vt:lpstr>Medicine Bow Rnds 7-8</vt:lpstr>
      <vt:lpstr>Lake Fork Rnd 9</vt:lpstr>
      <vt:lpstr>Lake Fork Rnd 10</vt:lpstr>
      <vt:lpstr>Mosteller Rnds 11-12</vt:lpstr>
      <vt:lpstr>Roswell Rnd 13</vt:lpstr>
      <vt:lpstr>Roswell Rnd 14</vt:lpstr>
      <vt:lpstr>'2021 Series Points'!Print_Area</vt:lpstr>
      <vt:lpstr>'Lake Fork Rnd 10'!Print_Area</vt:lpstr>
      <vt:lpstr>'Lake Fork Rnd 9'!Print_Area</vt:lpstr>
      <vt:lpstr>'Medicine Bow Rnds 7-8'!Print_Area</vt:lpstr>
      <vt:lpstr>'Mosteller Rnds 11-12'!Print_Area</vt:lpstr>
      <vt:lpstr>'Roswell Rnd 13'!Print_Area</vt:lpstr>
      <vt:lpstr>'Roswell Rnd 14'!Print_Area</vt:lpstr>
      <vt:lpstr>'San Ysidro Rnd 1'!Print_Area</vt:lpstr>
      <vt:lpstr>'San Ysidro Rnd 2'!Print_Area</vt:lpstr>
      <vt:lpstr>'Tucker Ranch Rnd 5'!Print_Area</vt:lpstr>
      <vt:lpstr>'Tucker Ranch Rnd 6'!Print_Area</vt:lpstr>
      <vt:lpstr>'Turkey Rock Rnd 3'!Print_Area</vt:lpstr>
      <vt:lpstr>'Turkey Rock Rnd 4'!Print_Area</vt:lpstr>
      <vt:lpstr>'2021 Series Points'!Print_Titles</vt:lpstr>
      <vt:lpstr>'Lake Fork Rnd 10'!Print_Titles</vt:lpstr>
      <vt:lpstr>'Lake Fork Rnd 9'!Print_Titles</vt:lpstr>
      <vt:lpstr>'Medicine Bow Rnds 7-8'!Print_Titles</vt:lpstr>
      <vt:lpstr>'Mosteller Rnds 11-12'!Print_Titles</vt:lpstr>
      <vt:lpstr>'Roswell Rnd 13'!Print_Titles</vt:lpstr>
      <vt:lpstr>'Roswell Rnd 14'!Print_Titles</vt:lpstr>
      <vt:lpstr>'San Ysidro Rnd 1'!Print_Titles</vt:lpstr>
      <vt:lpstr>'San Ysidro Rnd 2'!Print_Titles</vt:lpstr>
      <vt:lpstr>'Tucker Ranch Rnd 5'!Print_Titles</vt:lpstr>
      <vt:lpstr>'Tucker Ranch Rnd 6'!Print_Titles</vt:lpstr>
      <vt:lpstr>'Turkey Rock Rnd 3'!Print_Titles</vt:lpstr>
      <vt:lpstr>'Turkey Rock Rnd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Clement</dc:creator>
  <cp:lastModifiedBy>Jean Clement</cp:lastModifiedBy>
  <cp:lastPrinted>2021-12-21T21:20:47Z</cp:lastPrinted>
  <dcterms:created xsi:type="dcterms:W3CDTF">2018-03-25T15:06:24Z</dcterms:created>
  <dcterms:modified xsi:type="dcterms:W3CDTF">2021-12-21T21:22:22Z</dcterms:modified>
</cp:coreProperties>
</file>